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F303" i="9"/>
  <c r="H302" i="9"/>
  <c r="G302" i="9"/>
  <c r="F302" i="9"/>
  <c r="E302" i="9"/>
  <c r="B302" i="9" s="1"/>
  <c r="H301" i="9"/>
  <c r="G301" i="9"/>
  <c r="F301" i="9"/>
  <c r="H300" i="9"/>
  <c r="G300" i="9"/>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E292" i="9" s="1"/>
  <c r="B292" i="9" s="1"/>
  <c r="F292" i="9"/>
  <c r="F291" i="9"/>
  <c r="F290" i="9"/>
  <c r="H289" i="9"/>
  <c r="G289" i="9"/>
  <c r="F289" i="9"/>
  <c r="H288" i="9"/>
  <c r="G288" i="9"/>
  <c r="F288" i="9"/>
  <c r="H287" i="9"/>
  <c r="G287" i="9"/>
  <c r="E287" i="9" s="1"/>
  <c r="B287" i="9" s="1"/>
  <c r="F287" i="9"/>
  <c r="H286" i="9"/>
  <c r="G286" i="9"/>
  <c r="F286" i="9"/>
  <c r="F285" i="9"/>
  <c r="H284" i="9"/>
  <c r="E284" i="9" s="1"/>
  <c r="B284" i="9" s="1"/>
  <c r="G284" i="9"/>
  <c r="F284" i="9"/>
  <c r="F277" i="9" s="1"/>
  <c r="H283" i="9"/>
  <c r="G283" i="9"/>
  <c r="E283" i="9" s="1"/>
  <c r="B283" i="9" s="1"/>
  <c r="F283" i="9"/>
  <c r="H282" i="9"/>
  <c r="G282" i="9"/>
  <c r="F282" i="9"/>
  <c r="F281" i="9"/>
  <c r="F280" i="9"/>
  <c r="F279" i="9"/>
  <c r="F278" i="9"/>
  <c r="F276" i="9"/>
  <c r="L275" i="9"/>
  <c r="F275" i="9" s="1"/>
  <c r="H275" i="9"/>
  <c r="F274" i="9"/>
  <c r="I273" i="9"/>
  <c r="H273" i="9"/>
  <c r="E273" i="9" s="1"/>
  <c r="B273" i="9" s="1"/>
  <c r="F273" i="9"/>
  <c r="E272" i="9"/>
  <c r="M271" i="9"/>
  <c r="L271" i="9"/>
  <c r="F271" i="9"/>
  <c r="E271" i="9"/>
  <c r="B271" i="9" s="1"/>
  <c r="M270" i="9"/>
  <c r="L270" i="9"/>
  <c r="F270" i="9"/>
  <c r="E270" i="9"/>
  <c r="B270" i="9" s="1"/>
  <c r="M269" i="9"/>
  <c r="L269" i="9"/>
  <c r="F269" i="9"/>
  <c r="B269" i="9" s="1"/>
  <c r="E269" i="9"/>
  <c r="M268" i="9"/>
  <c r="L268" i="9"/>
  <c r="F268" i="9" s="1"/>
  <c r="E268" i="9"/>
  <c r="M267" i="9"/>
  <c r="F267" i="9" s="1"/>
  <c r="B267" i="9" s="1"/>
  <c r="L267" i="9"/>
  <c r="E267" i="9"/>
  <c r="M266" i="9"/>
  <c r="L266" i="9"/>
  <c r="F266" i="9" s="1"/>
  <c r="E266" i="9"/>
  <c r="M265" i="9"/>
  <c r="F265" i="9" s="1"/>
  <c r="B265" i="9" s="1"/>
  <c r="L265" i="9"/>
  <c r="E265" i="9"/>
  <c r="M264" i="9"/>
  <c r="L264" i="9"/>
  <c r="F264" i="9" s="1"/>
  <c r="E264" i="9"/>
  <c r="M263" i="9"/>
  <c r="F263" i="9" s="1"/>
  <c r="L263" i="9"/>
  <c r="E263" i="9"/>
  <c r="B263" i="9"/>
  <c r="M262" i="9"/>
  <c r="L262" i="9"/>
  <c r="F262" i="9" s="1"/>
  <c r="E262" i="9"/>
  <c r="M261" i="9"/>
  <c r="F261" i="9" s="1"/>
  <c r="B261" i="9" s="1"/>
  <c r="L261" i="9"/>
  <c r="E261" i="9"/>
  <c r="M260" i="9"/>
  <c r="L260" i="9"/>
  <c r="F260" i="9" s="1"/>
  <c r="E260" i="9"/>
  <c r="M259" i="9"/>
  <c r="F259" i="9" s="1"/>
  <c r="B259" i="9" s="1"/>
  <c r="L259" i="9"/>
  <c r="E259" i="9"/>
  <c r="M258" i="9"/>
  <c r="L258" i="9"/>
  <c r="F258" i="9" s="1"/>
  <c r="E258" i="9"/>
  <c r="M257" i="9"/>
  <c r="F257" i="9" s="1"/>
  <c r="B257" i="9" s="1"/>
  <c r="L257" i="9"/>
  <c r="E257" i="9"/>
  <c r="M256" i="9"/>
  <c r="L256" i="9"/>
  <c r="F256" i="9" s="1"/>
  <c r="E256" i="9"/>
  <c r="M255" i="9"/>
  <c r="F255" i="9" s="1"/>
  <c r="L255" i="9"/>
  <c r="E255" i="9"/>
  <c r="B255" i="9"/>
  <c r="M254" i="9"/>
  <c r="L254" i="9"/>
  <c r="F254" i="9" s="1"/>
  <c r="E254" i="9"/>
  <c r="M253" i="9"/>
  <c r="F253" i="9" s="1"/>
  <c r="B253" i="9" s="1"/>
  <c r="L253" i="9"/>
  <c r="E253" i="9"/>
  <c r="M252" i="9"/>
  <c r="L252" i="9"/>
  <c r="F252" i="9" s="1"/>
  <c r="E252" i="9"/>
  <c r="M251" i="9"/>
  <c r="F251" i="9" s="1"/>
  <c r="B251" i="9" s="1"/>
  <c r="L251" i="9"/>
  <c r="E251" i="9"/>
  <c r="M250" i="9"/>
  <c r="L250" i="9"/>
  <c r="F250" i="9" s="1"/>
  <c r="E250" i="9"/>
  <c r="M249" i="9"/>
  <c r="F249" i="9" s="1"/>
  <c r="L249" i="9"/>
  <c r="E249" i="9"/>
  <c r="B249" i="9"/>
  <c r="M248" i="9"/>
  <c r="L248" i="9"/>
  <c r="F248" i="9" s="1"/>
  <c r="E248" i="9"/>
  <c r="M247" i="9"/>
  <c r="F247" i="9" s="1"/>
  <c r="L247" i="9"/>
  <c r="E247" i="9"/>
  <c r="B247" i="9"/>
  <c r="M246" i="9"/>
  <c r="L246" i="9"/>
  <c r="F246" i="9" s="1"/>
  <c r="E246" i="9"/>
  <c r="M245" i="9"/>
  <c r="F245" i="9" s="1"/>
  <c r="B245" i="9" s="1"/>
  <c r="L245" i="9"/>
  <c r="E245" i="9"/>
  <c r="M244" i="9"/>
  <c r="L244" i="9"/>
  <c r="F244" i="9" s="1"/>
  <c r="E244" i="9"/>
  <c r="M243" i="9"/>
  <c r="F243" i="9" s="1"/>
  <c r="B243" i="9" s="1"/>
  <c r="L243" i="9"/>
  <c r="E243" i="9"/>
  <c r="M242" i="9"/>
  <c r="L242" i="9"/>
  <c r="F242" i="9" s="1"/>
  <c r="E242" i="9"/>
  <c r="M241" i="9"/>
  <c r="F241" i="9" s="1"/>
  <c r="L241" i="9"/>
  <c r="E241" i="9"/>
  <c r="B241" i="9"/>
  <c r="M240" i="9"/>
  <c r="L240" i="9"/>
  <c r="F240" i="9" s="1"/>
  <c r="E240" i="9"/>
  <c r="M239" i="9"/>
  <c r="F239" i="9" s="1"/>
  <c r="L239" i="9"/>
  <c r="E239" i="9"/>
  <c r="B239" i="9"/>
  <c r="M238" i="9"/>
  <c r="L238" i="9"/>
  <c r="F238" i="9" s="1"/>
  <c r="E238" i="9"/>
  <c r="M237" i="9"/>
  <c r="F237" i="9" s="1"/>
  <c r="B237" i="9" s="1"/>
  <c r="L237" i="9"/>
  <c r="E237" i="9"/>
  <c r="M236" i="9"/>
  <c r="L236" i="9"/>
  <c r="F236" i="9" s="1"/>
  <c r="E236" i="9"/>
  <c r="M235" i="9"/>
  <c r="F235" i="9" s="1"/>
  <c r="B235" i="9" s="1"/>
  <c r="L235" i="9"/>
  <c r="E235" i="9"/>
  <c r="M234" i="9"/>
  <c r="L234" i="9"/>
  <c r="F234" i="9" s="1"/>
  <c r="E234" i="9"/>
  <c r="M233" i="9"/>
  <c r="F233" i="9" s="1"/>
  <c r="L233" i="9"/>
  <c r="E233" i="9"/>
  <c r="B233" i="9"/>
  <c r="M232" i="9"/>
  <c r="L232" i="9"/>
  <c r="E232" i="9"/>
  <c r="M231" i="9"/>
  <c r="F231" i="9" s="1"/>
  <c r="L231" i="9"/>
  <c r="E231" i="9"/>
  <c r="B231" i="9" s="1"/>
  <c r="M230" i="9"/>
  <c r="L230" i="9"/>
  <c r="F230" i="9"/>
  <c r="E230" i="9"/>
  <c r="M229" i="9"/>
  <c r="L229" i="9"/>
  <c r="F229" i="9"/>
  <c r="B229" i="9" s="1"/>
  <c r="E229" i="9"/>
  <c r="M228" i="9"/>
  <c r="L228" i="9"/>
  <c r="F228" i="9" s="1"/>
  <c r="E228" i="9"/>
  <c r="B228" i="9" s="1"/>
  <c r="M227" i="9"/>
  <c r="L227" i="9"/>
  <c r="F227" i="9"/>
  <c r="E227" i="9"/>
  <c r="B227" i="9" s="1"/>
  <c r="M226" i="9"/>
  <c r="L226" i="9"/>
  <c r="F226" i="9" s="1"/>
  <c r="E226" i="9"/>
  <c r="M225" i="9"/>
  <c r="L225" i="9"/>
  <c r="E225" i="9"/>
  <c r="M224" i="9"/>
  <c r="L224" i="9"/>
  <c r="E224" i="9"/>
  <c r="M223" i="9"/>
  <c r="L223" i="9"/>
  <c r="E223" i="9"/>
  <c r="M222" i="9"/>
  <c r="F222" i="9" s="1"/>
  <c r="L222" i="9"/>
  <c r="E222" i="9"/>
  <c r="M221" i="9"/>
  <c r="F221" i="9" s="1"/>
  <c r="B221" i="9" s="1"/>
  <c r="L221" i="9"/>
  <c r="E221" i="9"/>
  <c r="M220" i="9"/>
  <c r="L220" i="9"/>
  <c r="F220" i="9" s="1"/>
  <c r="E220" i="9"/>
  <c r="M219" i="9"/>
  <c r="L219" i="9"/>
  <c r="E219" i="9"/>
  <c r="M218" i="9"/>
  <c r="L218" i="9"/>
  <c r="E218" i="9"/>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E158" i="9" s="1"/>
  <c r="B158" i="9" s="1"/>
  <c r="F158" i="9"/>
  <c r="H157" i="9"/>
  <c r="E157" i="9" s="1"/>
  <c r="B157" i="9" s="1"/>
  <c r="G157" i="9"/>
  <c r="F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F100" i="9"/>
  <c r="E100" i="9"/>
  <c r="B100" i="9" s="1"/>
  <c r="H99" i="9"/>
  <c r="G99" i="9"/>
  <c r="E99" i="9" s="1"/>
  <c r="B99" i="9" s="1"/>
  <c r="F99" i="9"/>
  <c r="H98" i="9"/>
  <c r="G98" i="9"/>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F86" i="9"/>
  <c r="H85" i="9"/>
  <c r="G85" i="9"/>
  <c r="F85" i="9"/>
  <c r="E85" i="9"/>
  <c r="B85" i="9" s="1"/>
  <c r="H84" i="9"/>
  <c r="G84" i="9"/>
  <c r="F84" i="9"/>
  <c r="E84" i="9"/>
  <c r="B84" i="9" s="1"/>
  <c r="H83" i="9"/>
  <c r="G83" i="9"/>
  <c r="E83" i="9" s="1"/>
  <c r="B83" i="9" s="1"/>
  <c r="F83" i="9"/>
  <c r="H82" i="9"/>
  <c r="G82" i="9"/>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H71" i="9"/>
  <c r="G71" i="9"/>
  <c r="E71" i="9" s="1"/>
  <c r="B71" i="9" s="1"/>
  <c r="F71" i="9"/>
  <c r="H70" i="9"/>
  <c r="G70" i="9"/>
  <c r="E70" i="9" s="1"/>
  <c r="F70" i="9"/>
  <c r="B70" i="9"/>
  <c r="H69" i="9"/>
  <c r="G69" i="9"/>
  <c r="F69" i="9"/>
  <c r="H68" i="9"/>
  <c r="G68" i="9"/>
  <c r="F68" i="9"/>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F62" i="9"/>
  <c r="H61" i="9"/>
  <c r="G61" i="9"/>
  <c r="F61" i="9"/>
  <c r="E61" i="9"/>
  <c r="B61" i="9" s="1"/>
  <c r="H60" i="9"/>
  <c r="G60" i="9"/>
  <c r="F60" i="9"/>
  <c r="E60" i="9"/>
  <c r="H59" i="9"/>
  <c r="G59" i="9"/>
  <c r="E59" i="9" s="1"/>
  <c r="B59" i="9" s="1"/>
  <c r="F59" i="9"/>
  <c r="H58" i="9"/>
  <c r="G58" i="9"/>
  <c r="E58" i="9" s="1"/>
  <c r="F58" i="9"/>
  <c r="B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H51" i="9"/>
  <c r="G51" i="9"/>
  <c r="E51" i="9" s="1"/>
  <c r="B51" i="9" s="1"/>
  <c r="F51" i="9"/>
  <c r="H50" i="9"/>
  <c r="G50" i="9"/>
  <c r="E50" i="9" s="1"/>
  <c r="B50" i="9" s="1"/>
  <c r="F50" i="9"/>
  <c r="H49" i="9"/>
  <c r="G49" i="9"/>
  <c r="F49" i="9"/>
  <c r="E49" i="9"/>
  <c r="B49" i="9" s="1"/>
  <c r="H48" i="9"/>
  <c r="G48" i="9"/>
  <c r="F48" i="9"/>
  <c r="B48" i="9" s="1"/>
  <c r="E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E39" i="9" s="1"/>
  <c r="B39" i="9" s="1"/>
  <c r="F39" i="9"/>
  <c r="H38" i="9"/>
  <c r="G38" i="9"/>
  <c r="F38" i="9"/>
  <c r="H37" i="9"/>
  <c r="G37" i="9"/>
  <c r="F37" i="9"/>
  <c r="E37" i="9"/>
  <c r="B37" i="9" s="1"/>
  <c r="H36" i="9"/>
  <c r="G36" i="9"/>
  <c r="E36" i="9" s="1"/>
  <c r="F36" i="9"/>
  <c r="H35" i="9"/>
  <c r="G35" i="9"/>
  <c r="E35" i="9" s="1"/>
  <c r="B35" i="9" s="1"/>
  <c r="F35" i="9"/>
  <c r="H34" i="9"/>
  <c r="E34" i="9" s="1"/>
  <c r="B34" i="9" s="1"/>
  <c r="G34" i="9"/>
  <c r="F34" i="9"/>
  <c r="H33" i="9"/>
  <c r="G33" i="9"/>
  <c r="F33" i="9"/>
  <c r="H32" i="9"/>
  <c r="G32" i="9"/>
  <c r="F32" i="9"/>
  <c r="H31" i="9"/>
  <c r="G31" i="9"/>
  <c r="F31" i="9"/>
  <c r="H30" i="9"/>
  <c r="G30" i="9"/>
  <c r="F30" i="9"/>
  <c r="H29" i="9"/>
  <c r="G29" i="9"/>
  <c r="F29" i="9"/>
  <c r="E29" i="9"/>
  <c r="B29" i="9" s="1"/>
  <c r="H28" i="9"/>
  <c r="E28" i="9" s="1"/>
  <c r="B28" i="9" s="1"/>
  <c r="G28" i="9"/>
  <c r="F28" i="9"/>
  <c r="H27" i="9"/>
  <c r="G27" i="9"/>
  <c r="F27" i="9"/>
  <c r="H26" i="9"/>
  <c r="G26" i="9"/>
  <c r="E26" i="9" s="1"/>
  <c r="F26" i="9"/>
  <c r="B26" i="9"/>
  <c r="H25" i="9"/>
  <c r="G25" i="9"/>
  <c r="F25" i="9"/>
  <c r="E25" i="9"/>
  <c r="B25" i="9" s="1"/>
  <c r="H24" i="9"/>
  <c r="G24" i="9"/>
  <c r="E24" i="9" s="1"/>
  <c r="B24" i="9" s="1"/>
  <c r="F24" i="9"/>
  <c r="H23" i="9"/>
  <c r="G23" i="9"/>
  <c r="F23" i="9"/>
  <c r="H22" i="9"/>
  <c r="E22" i="9" s="1"/>
  <c r="B22" i="9" s="1"/>
  <c r="G22" i="9"/>
  <c r="F22" i="9"/>
  <c r="F21" i="9"/>
  <c r="F4" i="9"/>
  <c r="O3" i="9"/>
  <c r="G275" i="9" s="1"/>
  <c r="I3" i="9"/>
  <c r="H3" i="9"/>
  <c r="G3" i="9"/>
  <c r="D101" i="8"/>
  <c r="C1576" i="1" s="1"/>
  <c r="G1576" i="1" s="1"/>
  <c r="D95" i="8"/>
  <c r="C1570" i="1" s="1"/>
  <c r="D90" i="8"/>
  <c r="C1565" i="1" s="1"/>
  <c r="G1565" i="1" s="1"/>
  <c r="D85" i="8"/>
  <c r="C1560" i="1" s="1"/>
  <c r="G1560" i="1" s="1"/>
  <c r="D80" i="8"/>
  <c r="D75" i="8"/>
  <c r="C1550" i="1" s="1"/>
  <c r="D70" i="8"/>
  <c r="D65" i="8"/>
  <c r="D60" i="8"/>
  <c r="C1535" i="1" s="1"/>
  <c r="D55" i="8"/>
  <c r="D50" i="8"/>
  <c r="D44" i="8"/>
  <c r="D36" i="8"/>
  <c r="C1511" i="1" s="1"/>
  <c r="D26" i="8"/>
  <c r="C1501" i="1" s="1"/>
  <c r="D18" i="8"/>
  <c r="C1493" i="1" s="1"/>
  <c r="D8" i="8"/>
  <c r="E44" i="7"/>
  <c r="D44" i="7"/>
  <c r="E39" i="7"/>
  <c r="E38" i="7" s="1"/>
  <c r="I31" i="3" s="1"/>
  <c r="D39" i="7"/>
  <c r="D38" i="7" s="1"/>
  <c r="H31" i="3" s="1"/>
  <c r="E30" i="7"/>
  <c r="D30" i="7"/>
  <c r="E23" i="7"/>
  <c r="E22" i="7" s="1"/>
  <c r="I30" i="3" s="1"/>
  <c r="D23" i="7"/>
  <c r="D22" i="7"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F250" i="5"/>
  <c r="E250" i="5"/>
  <c r="D250" i="5"/>
  <c r="F249" i="5"/>
  <c r="F248" i="5"/>
  <c r="F247" i="5"/>
  <c r="E246" i="5"/>
  <c r="E245" i="5" s="1"/>
  <c r="D1222" i="1" s="1"/>
  <c r="D246" i="5"/>
  <c r="F244" i="5"/>
  <c r="F243" i="5"/>
  <c r="F242" i="5"/>
  <c r="E242" i="5"/>
  <c r="D242" i="5"/>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D180" i="5"/>
  <c r="F179" i="5"/>
  <c r="F178" i="5"/>
  <c r="E177" i="5"/>
  <c r="D1154" i="1"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E87" i="5"/>
  <c r="D87" i="5"/>
  <c r="F86" i="5"/>
  <c r="F85" i="5"/>
  <c r="F84" i="5"/>
  <c r="F83" i="5"/>
  <c r="F82" i="5"/>
  <c r="F81" i="5"/>
  <c r="F80" i="5"/>
  <c r="E79" i="5"/>
  <c r="D79" i="5"/>
  <c r="E78" i="5"/>
  <c r="F77" i="5"/>
  <c r="F76" i="5"/>
  <c r="F75" i="5"/>
  <c r="F74" i="5"/>
  <c r="F73" i="5"/>
  <c r="F72" i="5"/>
  <c r="F71" i="5"/>
  <c r="E70" i="5"/>
  <c r="E69" i="5" s="1"/>
  <c r="D70" i="5"/>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E594" i="4"/>
  <c r="D594" i="4"/>
  <c r="F594" i="4" s="1"/>
  <c r="F592" i="4"/>
  <c r="F591" i="4"/>
  <c r="E590" i="4"/>
  <c r="D590" i="4"/>
  <c r="F590" i="4" s="1"/>
  <c r="F589" i="4"/>
  <c r="F588" i="4"/>
  <c r="E587" i="4"/>
  <c r="D587" i="4"/>
  <c r="F587" i="4" s="1"/>
  <c r="F586" i="4"/>
  <c r="E585" i="4"/>
  <c r="E580" i="4" s="1"/>
  <c r="D585" i="4"/>
  <c r="F585" i="4" s="1"/>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E567" i="4" s="1"/>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7" i="4"/>
  <c r="F536" i="4"/>
  <c r="E535" i="4"/>
  <c r="D535" i="4"/>
  <c r="F535" i="4" s="1"/>
  <c r="F534" i="4"/>
  <c r="F533" i="4"/>
  <c r="F532" i="4"/>
  <c r="F531" i="4"/>
  <c r="E530" i="4"/>
  <c r="D530" i="4"/>
  <c r="F530" i="4" s="1"/>
  <c r="F527" i="4"/>
  <c r="F526" i="4"/>
  <c r="E525" i="4"/>
  <c r="D525" i="4"/>
  <c r="F525" i="4" s="1"/>
  <c r="F524" i="4"/>
  <c r="F523" i="4"/>
  <c r="E522" i="4"/>
  <c r="D522" i="4"/>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E472" i="4" s="1"/>
  <c r="D478" i="4"/>
  <c r="F477" i="4"/>
  <c r="F476" i="4"/>
  <c r="F475" i="4"/>
  <c r="F474" i="4"/>
  <c r="E473" i="4"/>
  <c r="D473" i="4"/>
  <c r="F471" i="4"/>
  <c r="F470" i="4"/>
  <c r="F469" i="4"/>
  <c r="E469" i="4"/>
  <c r="D469" i="4"/>
  <c r="F468" i="4"/>
  <c r="F467" i="4"/>
  <c r="F466" i="4"/>
  <c r="E466" i="4"/>
  <c r="D466" i="4"/>
  <c r="F465" i="4"/>
  <c r="F464" i="4"/>
  <c r="E463" i="4"/>
  <c r="D463" i="4"/>
  <c r="F463" i="4" s="1"/>
  <c r="F462" i="4"/>
  <c r="F461" i="4"/>
  <c r="E460" i="4"/>
  <c r="E459" i="4" s="1"/>
  <c r="D460" i="4"/>
  <c r="F460" i="4" s="1"/>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D418" i="4"/>
  <c r="F418" i="4" s="1"/>
  <c r="E417" i="4"/>
  <c r="E644" i="4" s="1"/>
  <c r="D417" i="4"/>
  <c r="F417" i="4" s="1"/>
  <c r="E416" i="4"/>
  <c r="D416" i="4"/>
  <c r="C411" i="1" s="1"/>
  <c r="F411" i="4"/>
  <c r="F410" i="4"/>
  <c r="F409" i="4"/>
  <c r="F406" i="4"/>
  <c r="F405" i="4"/>
  <c r="F404" i="4"/>
  <c r="F403" i="4"/>
  <c r="E402" i="4"/>
  <c r="F402" i="4" s="1"/>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D352" i="4"/>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4" i="1" s="1"/>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s="1"/>
  <c r="C259" i="1" s="1"/>
  <c r="F262" i="4"/>
  <c r="F261" i="4"/>
  <c r="F260" i="4"/>
  <c r="E259" i="4"/>
  <c r="D259" i="4"/>
  <c r="F259" i="4" s="1"/>
  <c r="F258" i="4"/>
  <c r="F257" i="4"/>
  <c r="F256" i="4"/>
  <c r="F255" i="4"/>
  <c r="F254" i="4"/>
  <c r="F253" i="4"/>
  <c r="E253" i="4"/>
  <c r="D253" i="4"/>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E224" i="4" s="1"/>
  <c r="D228" i="4"/>
  <c r="F228" i="4" s="1"/>
  <c r="F227" i="4"/>
  <c r="F226" i="4"/>
  <c r="F225" i="4"/>
  <c r="E225" i="4"/>
  <c r="D225" i="4"/>
  <c r="D224" i="4"/>
  <c r="F224"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C165" i="1" s="1"/>
  <c r="F168" i="4"/>
  <c r="F167" i="4"/>
  <c r="F166" i="4"/>
  <c r="F165" i="4"/>
  <c r="E164" i="4"/>
  <c r="D164" i="4"/>
  <c r="C160" i="1" s="1"/>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E139" i="4" s="1"/>
  <c r="D140" i="4"/>
  <c r="D139" i="4"/>
  <c r="F139" i="4" s="1"/>
  <c r="F138" i="4"/>
  <c r="F137" i="4"/>
  <c r="F136" i="4"/>
  <c r="F135" i="4"/>
  <c r="E134" i="4"/>
  <c r="E133" i="4" s="1"/>
  <c r="D134" i="4"/>
  <c r="D133" i="4" s="1"/>
  <c r="C129" i="1" s="1"/>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C108" i="1" s="1"/>
  <c r="H108" i="1" s="1"/>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s="1"/>
  <c r="C78" i="1" s="1"/>
  <c r="F81" i="4"/>
  <c r="F80" i="4"/>
  <c r="F79" i="4"/>
  <c r="F78"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G1579" i="1"/>
  <c r="C1579" i="1"/>
  <c r="H1579" i="1" s="1"/>
  <c r="C1578" i="1"/>
  <c r="H1578" i="1" s="1"/>
  <c r="H1577" i="1"/>
  <c r="C1577" i="1"/>
  <c r="G1577" i="1" s="1"/>
  <c r="C1575" i="1"/>
  <c r="H1575" i="1" s="1"/>
  <c r="C1574" i="1"/>
  <c r="C1573" i="1"/>
  <c r="G1573" i="1" s="1"/>
  <c r="C1572" i="1"/>
  <c r="G1572" i="1" s="1"/>
  <c r="C1571" i="1"/>
  <c r="G1571" i="1" s="1"/>
  <c r="C1569" i="1"/>
  <c r="C1568" i="1"/>
  <c r="H1568" i="1" s="1"/>
  <c r="C1567" i="1"/>
  <c r="H1567" i="1" s="1"/>
  <c r="C1566" i="1"/>
  <c r="C1564" i="1"/>
  <c r="H1564" i="1" s="1"/>
  <c r="C1563" i="1"/>
  <c r="G1563" i="1" s="1"/>
  <c r="C1562" i="1"/>
  <c r="H1562" i="1" s="1"/>
  <c r="C1561" i="1"/>
  <c r="H1561" i="1" s="1"/>
  <c r="C1559" i="1"/>
  <c r="H1559" i="1" s="1"/>
  <c r="C1558" i="1"/>
  <c r="H1558" i="1" s="1"/>
  <c r="C1557" i="1"/>
  <c r="H1557" i="1" s="1"/>
  <c r="C1556" i="1"/>
  <c r="G1556" i="1" s="1"/>
  <c r="C1555" i="1"/>
  <c r="H1555" i="1" s="1"/>
  <c r="H1554" i="1"/>
  <c r="G1554" i="1"/>
  <c r="C1554" i="1"/>
  <c r="C1553" i="1"/>
  <c r="H1553" i="1" s="1"/>
  <c r="H1552" i="1"/>
  <c r="C1552" i="1"/>
  <c r="G1552" i="1" s="1"/>
  <c r="C1551" i="1"/>
  <c r="H1551" i="1" s="1"/>
  <c r="C1549" i="1"/>
  <c r="H1549" i="1" s="1"/>
  <c r="H1548" i="1"/>
  <c r="G1548" i="1"/>
  <c r="C1548" i="1"/>
  <c r="H1547" i="1"/>
  <c r="G1547" i="1"/>
  <c r="C1547" i="1"/>
  <c r="C1546" i="1"/>
  <c r="C1545" i="1"/>
  <c r="H1545" i="1" s="1"/>
  <c r="H1544" i="1"/>
  <c r="G1544" i="1"/>
  <c r="C1544" i="1"/>
  <c r="G1543" i="1"/>
  <c r="C1543" i="1"/>
  <c r="H1543" i="1" s="1"/>
  <c r="C1542" i="1"/>
  <c r="C1541" i="1"/>
  <c r="H1541" i="1" s="1"/>
  <c r="C1540" i="1"/>
  <c r="G1540" i="1" s="1"/>
  <c r="G1539" i="1"/>
  <c r="C1539" i="1"/>
  <c r="H1539" i="1" s="1"/>
  <c r="C1538" i="1"/>
  <c r="C1537" i="1"/>
  <c r="H1537" i="1" s="1"/>
  <c r="C1536" i="1"/>
  <c r="H1536" i="1" s="1"/>
  <c r="C1534" i="1"/>
  <c r="C1533" i="1"/>
  <c r="C1532" i="1"/>
  <c r="H1532" i="1" s="1"/>
  <c r="C1531" i="1"/>
  <c r="G1531" i="1" s="1"/>
  <c r="C1530" i="1"/>
  <c r="H1530" i="1" s="1"/>
  <c r="C1529" i="1"/>
  <c r="H1528" i="1"/>
  <c r="C1528" i="1"/>
  <c r="G1528" i="1" s="1"/>
  <c r="C1527" i="1"/>
  <c r="G1527" i="1" s="1"/>
  <c r="C1526" i="1"/>
  <c r="H1526" i="1" s="1"/>
  <c r="C1525" i="1"/>
  <c r="H1523" i="1"/>
  <c r="G1523" i="1"/>
  <c r="C1523" i="1"/>
  <c r="G1522" i="1"/>
  <c r="C1522" i="1"/>
  <c r="H1522" i="1" s="1"/>
  <c r="C1521" i="1"/>
  <c r="H1520" i="1"/>
  <c r="G1520" i="1"/>
  <c r="C1520" i="1"/>
  <c r="H1519" i="1"/>
  <c r="G1519" i="1"/>
  <c r="C1519" i="1"/>
  <c r="G1516" i="1"/>
  <c r="C1516" i="1"/>
  <c r="H1516" i="1" s="1"/>
  <c r="C1515" i="1"/>
  <c r="H1515" i="1" s="1"/>
  <c r="C1514" i="1"/>
  <c r="H1514" i="1" s="1"/>
  <c r="C1513" i="1"/>
  <c r="H1512" i="1"/>
  <c r="C1512" i="1"/>
  <c r="G1512" i="1" s="1"/>
  <c r="H1511" i="1"/>
  <c r="G1511" i="1"/>
  <c r="C1510" i="1"/>
  <c r="H1510" i="1" s="1"/>
  <c r="C1509" i="1"/>
  <c r="G1508" i="1"/>
  <c r="C1508" i="1"/>
  <c r="H1508" i="1" s="1"/>
  <c r="G1507" i="1"/>
  <c r="C1507" i="1"/>
  <c r="H1507" i="1" s="1"/>
  <c r="C1506" i="1"/>
  <c r="C1505" i="1"/>
  <c r="H1504" i="1"/>
  <c r="G1504" i="1"/>
  <c r="C1504" i="1"/>
  <c r="G1503" i="1"/>
  <c r="C1503" i="1"/>
  <c r="H1503" i="1" s="1"/>
  <c r="C1502" i="1"/>
  <c r="H1502" i="1" s="1"/>
  <c r="H1500" i="1"/>
  <c r="G1500" i="1"/>
  <c r="C1500" i="1"/>
  <c r="C1498" i="1"/>
  <c r="H1498" i="1" s="1"/>
  <c r="C1497" i="1"/>
  <c r="C1496" i="1"/>
  <c r="H1496" i="1" s="1"/>
  <c r="C1495" i="1"/>
  <c r="G1495" i="1" s="1"/>
  <c r="C1494" i="1"/>
  <c r="H1494" i="1" s="1"/>
  <c r="H1492" i="1"/>
  <c r="G1492" i="1"/>
  <c r="C1492" i="1"/>
  <c r="C1491" i="1"/>
  <c r="H1491" i="1" s="1"/>
  <c r="C1490" i="1"/>
  <c r="C1489" i="1"/>
  <c r="H1488" i="1"/>
  <c r="G1488" i="1"/>
  <c r="C1488" i="1"/>
  <c r="C1487" i="1"/>
  <c r="H1487" i="1" s="1"/>
  <c r="C1486" i="1"/>
  <c r="H1486" i="1" s="1"/>
  <c r="C1485" i="1"/>
  <c r="C1484" i="1"/>
  <c r="G1484" i="1" s="1"/>
  <c r="G1482" i="1"/>
  <c r="C1482" i="1"/>
  <c r="H1482" i="1" s="1"/>
  <c r="H1480" i="1"/>
  <c r="C1480" i="1"/>
  <c r="D1479" i="1"/>
  <c r="C1479" i="1"/>
  <c r="H1478" i="1"/>
  <c r="G1478" i="1"/>
  <c r="D1478" i="1"/>
  <c r="C1478" i="1"/>
  <c r="J1478" i="1" s="1"/>
  <c r="D1477" i="1"/>
  <c r="C1477" i="1"/>
  <c r="H1476" i="1"/>
  <c r="G1476" i="1"/>
  <c r="D1476" i="1"/>
  <c r="C1476" i="1"/>
  <c r="J1476" i="1" s="1"/>
  <c r="H1475" i="1"/>
  <c r="G1475" i="1"/>
  <c r="D1475" i="1"/>
  <c r="C1475" i="1"/>
  <c r="D1474" i="1"/>
  <c r="C1474" i="1"/>
  <c r="H1473" i="1"/>
  <c r="G1473" i="1"/>
  <c r="D1473" i="1"/>
  <c r="C1473" i="1"/>
  <c r="J1473" i="1" s="1"/>
  <c r="D1472" i="1"/>
  <c r="C1472" i="1"/>
  <c r="H1471" i="1"/>
  <c r="G1471" i="1"/>
  <c r="D1471" i="1"/>
  <c r="C1471" i="1"/>
  <c r="J1471" i="1" s="1"/>
  <c r="H1470" i="1"/>
  <c r="G1470" i="1"/>
  <c r="D1470" i="1"/>
  <c r="C1470" i="1"/>
  <c r="H1469" i="1"/>
  <c r="G1469" i="1"/>
  <c r="D1469" i="1"/>
  <c r="C1469" i="1"/>
  <c r="D1468" i="1"/>
  <c r="C1468" i="1"/>
  <c r="H1467" i="1"/>
  <c r="G1467" i="1"/>
  <c r="D1467" i="1"/>
  <c r="C1467" i="1"/>
  <c r="J1467" i="1" s="1"/>
  <c r="D1466" i="1"/>
  <c r="C1466" i="1"/>
  <c r="H1465" i="1"/>
  <c r="G1465" i="1"/>
  <c r="D1465" i="1"/>
  <c r="C1465" i="1"/>
  <c r="J1465" i="1" s="1"/>
  <c r="D1464" i="1"/>
  <c r="C1464" i="1"/>
  <c r="H1463" i="1"/>
  <c r="G1463" i="1"/>
  <c r="D1463" i="1"/>
  <c r="C1463" i="1"/>
  <c r="J1463" i="1" s="1"/>
  <c r="D1462" i="1"/>
  <c r="C1462" i="1"/>
  <c r="D1461" i="1"/>
  <c r="C1461" i="1"/>
  <c r="H1460" i="1"/>
  <c r="G1460" i="1"/>
  <c r="D1460" i="1"/>
  <c r="C1460" i="1"/>
  <c r="J1460" i="1" s="1"/>
  <c r="J1459" i="1"/>
  <c r="D1459" i="1"/>
  <c r="C1459" i="1"/>
  <c r="H1458" i="1"/>
  <c r="G1458" i="1"/>
  <c r="D1458" i="1"/>
  <c r="J1458" i="1" s="1"/>
  <c r="C1458" i="1"/>
  <c r="J1457" i="1"/>
  <c r="D1457" i="1"/>
  <c r="C1457" i="1"/>
  <c r="D1456" i="1"/>
  <c r="J1456" i="1" s="1"/>
  <c r="C1456" i="1"/>
  <c r="H1456" i="1" s="1"/>
  <c r="J1455" i="1"/>
  <c r="D1455" i="1"/>
  <c r="C1455" i="1"/>
  <c r="D1454" i="1"/>
  <c r="C1454" i="1"/>
  <c r="D1453" i="1"/>
  <c r="H1452" i="1"/>
  <c r="G1452" i="1"/>
  <c r="D1452" i="1"/>
  <c r="C1452" i="1"/>
  <c r="J1452" i="1" s="1"/>
  <c r="J1451" i="1"/>
  <c r="D1451" i="1"/>
  <c r="C1451" i="1"/>
  <c r="H1450" i="1"/>
  <c r="G1450" i="1"/>
  <c r="D1450" i="1"/>
  <c r="C1450" i="1"/>
  <c r="J1450" i="1" s="1"/>
  <c r="J1449" i="1"/>
  <c r="D1449" i="1"/>
  <c r="C1449" i="1"/>
  <c r="H1448" i="1"/>
  <c r="G1448" i="1"/>
  <c r="D1448" i="1"/>
  <c r="J1448" i="1" s="1"/>
  <c r="C1448" i="1"/>
  <c r="J1447" i="1"/>
  <c r="D1447" i="1"/>
  <c r="C1447" i="1"/>
  <c r="H1446" i="1"/>
  <c r="G1446" i="1"/>
  <c r="D1446" i="1"/>
  <c r="C1446" i="1"/>
  <c r="J1446" i="1" s="1"/>
  <c r="J1445" i="1"/>
  <c r="H1445" i="1"/>
  <c r="D1445" i="1"/>
  <c r="C1445" i="1"/>
  <c r="G1445" i="1" s="1"/>
  <c r="J1444" i="1"/>
  <c r="G1444" i="1"/>
  <c r="D1444" i="1"/>
  <c r="C1444" i="1"/>
  <c r="H1443" i="1"/>
  <c r="D1443" i="1"/>
  <c r="C1443" i="1"/>
  <c r="J1442" i="1"/>
  <c r="G1442" i="1"/>
  <c r="D1442" i="1"/>
  <c r="C1442" i="1"/>
  <c r="H1441" i="1"/>
  <c r="D1441" i="1"/>
  <c r="C1441" i="1"/>
  <c r="J1440" i="1"/>
  <c r="G1440" i="1"/>
  <c r="D1440" i="1"/>
  <c r="C1440" i="1"/>
  <c r="H1439" i="1"/>
  <c r="D1439" i="1"/>
  <c r="C1439" i="1"/>
  <c r="H1438" i="1"/>
  <c r="D1438" i="1"/>
  <c r="C1438" i="1"/>
  <c r="G1438" i="1" s="1"/>
  <c r="D1437" i="1"/>
  <c r="C1437" i="1"/>
  <c r="D1434" i="1"/>
  <c r="C1434" i="1"/>
  <c r="H1433" i="1"/>
  <c r="D1433" i="1"/>
  <c r="C1433" i="1"/>
  <c r="G1433" i="1" s="1"/>
  <c r="H1432" i="1"/>
  <c r="D1432" i="1"/>
  <c r="C1432" i="1"/>
  <c r="G1432" i="1" s="1"/>
  <c r="D1431" i="1"/>
  <c r="C1431" i="1"/>
  <c r="D1430" i="1"/>
  <c r="C1430" i="1"/>
  <c r="H1429" i="1"/>
  <c r="D1429" i="1"/>
  <c r="C1429" i="1"/>
  <c r="G1429" i="1" s="1"/>
  <c r="H1428" i="1"/>
  <c r="D1428" i="1"/>
  <c r="C1428" i="1"/>
  <c r="G1428" i="1" s="1"/>
  <c r="D1427" i="1"/>
  <c r="C1427" i="1"/>
  <c r="D1426" i="1"/>
  <c r="C1426" i="1"/>
  <c r="H1425" i="1"/>
  <c r="D1425" i="1"/>
  <c r="C1425" i="1"/>
  <c r="G1425" i="1" s="1"/>
  <c r="H1424" i="1"/>
  <c r="D1424" i="1"/>
  <c r="C1424" i="1"/>
  <c r="G1424" i="1" s="1"/>
  <c r="D1423" i="1"/>
  <c r="D1422" i="1"/>
  <c r="C1422" i="1"/>
  <c r="H1421" i="1"/>
  <c r="D1421" i="1"/>
  <c r="C1421" i="1"/>
  <c r="G1421" i="1" s="1"/>
  <c r="D1420" i="1"/>
  <c r="H1420" i="1" s="1"/>
  <c r="C1420" i="1"/>
  <c r="D1419" i="1"/>
  <c r="C1419" i="1"/>
  <c r="D1418" i="1"/>
  <c r="C1418" i="1"/>
  <c r="H1417" i="1"/>
  <c r="D1417" i="1"/>
  <c r="C1417" i="1"/>
  <c r="G1417" i="1" s="1"/>
  <c r="H1416" i="1"/>
  <c r="D1416" i="1"/>
  <c r="C1416" i="1"/>
  <c r="G1416" i="1" s="1"/>
  <c r="D1415" i="1"/>
  <c r="C1415" i="1"/>
  <c r="D1414" i="1"/>
  <c r="C1414" i="1"/>
  <c r="H1413" i="1"/>
  <c r="D1413" i="1"/>
  <c r="C1413" i="1"/>
  <c r="G1413" i="1" s="1"/>
  <c r="H1412" i="1"/>
  <c r="D1412" i="1"/>
  <c r="C1412" i="1"/>
  <c r="G1412" i="1" s="1"/>
  <c r="D1411" i="1"/>
  <c r="C1411" i="1"/>
  <c r="D1410" i="1"/>
  <c r="C1410" i="1"/>
  <c r="D1409" i="1"/>
  <c r="H1409" i="1" s="1"/>
  <c r="C1409" i="1"/>
  <c r="D1407" i="1"/>
  <c r="C1407" i="1"/>
  <c r="H1406" i="1"/>
  <c r="D1406" i="1"/>
  <c r="C1406" i="1"/>
  <c r="G1406" i="1" s="1"/>
  <c r="H1405" i="1"/>
  <c r="D1405" i="1"/>
  <c r="C1405" i="1"/>
  <c r="G1405" i="1" s="1"/>
  <c r="D1404" i="1"/>
  <c r="C1404" i="1"/>
  <c r="D1403" i="1"/>
  <c r="C1403" i="1"/>
  <c r="H1402" i="1"/>
  <c r="D1402" i="1"/>
  <c r="C1402" i="1"/>
  <c r="G1402" i="1" s="1"/>
  <c r="H1401" i="1"/>
  <c r="D1401" i="1"/>
  <c r="C1401" i="1"/>
  <c r="G1401" i="1" s="1"/>
  <c r="D1400" i="1"/>
  <c r="C1400" i="1"/>
  <c r="D1399" i="1"/>
  <c r="C1399" i="1"/>
  <c r="H1398" i="1"/>
  <c r="D1398" i="1"/>
  <c r="C1398" i="1"/>
  <c r="G1398" i="1" s="1"/>
  <c r="H1397" i="1"/>
  <c r="D1397" i="1"/>
  <c r="C1397" i="1"/>
  <c r="G1397" i="1" s="1"/>
  <c r="D1396" i="1"/>
  <c r="C1396" i="1"/>
  <c r="D1395" i="1"/>
  <c r="C1395" i="1"/>
  <c r="H1394" i="1"/>
  <c r="D1394" i="1"/>
  <c r="C1394" i="1"/>
  <c r="G1394" i="1" s="1"/>
  <c r="H1393" i="1"/>
  <c r="D1393" i="1"/>
  <c r="C1393" i="1"/>
  <c r="G1393" i="1" s="1"/>
  <c r="D1392" i="1"/>
  <c r="C1392" i="1"/>
  <c r="D1391" i="1"/>
  <c r="C1391" i="1"/>
  <c r="H1390" i="1"/>
  <c r="D1390" i="1"/>
  <c r="C1390" i="1"/>
  <c r="G1390" i="1" s="1"/>
  <c r="H1389" i="1"/>
  <c r="D1389" i="1"/>
  <c r="C1389" i="1"/>
  <c r="G1389" i="1" s="1"/>
  <c r="D1388" i="1"/>
  <c r="C1388" i="1"/>
  <c r="D1387" i="1"/>
  <c r="C1387" i="1"/>
  <c r="H1386" i="1"/>
  <c r="D1386" i="1"/>
  <c r="C1386" i="1"/>
  <c r="G1386" i="1" s="1"/>
  <c r="H1385" i="1"/>
  <c r="D1385" i="1"/>
  <c r="C1385" i="1"/>
  <c r="G1385" i="1" s="1"/>
  <c r="D1384" i="1"/>
  <c r="C1384" i="1"/>
  <c r="D1383" i="1"/>
  <c r="H1382" i="1"/>
  <c r="D1382" i="1"/>
  <c r="C1382" i="1"/>
  <c r="G1382" i="1" s="1"/>
  <c r="H1381" i="1"/>
  <c r="D1381" i="1"/>
  <c r="C1381" i="1"/>
  <c r="G1381" i="1" s="1"/>
  <c r="D1380" i="1"/>
  <c r="C1380" i="1"/>
  <c r="D1379" i="1"/>
  <c r="C1379" i="1"/>
  <c r="H1378" i="1"/>
  <c r="D1378" i="1"/>
  <c r="C1378" i="1"/>
  <c r="G1378" i="1" s="1"/>
  <c r="H1377" i="1"/>
  <c r="D1377" i="1"/>
  <c r="C1377" i="1"/>
  <c r="G1377" i="1" s="1"/>
  <c r="D1376" i="1"/>
  <c r="C1376" i="1"/>
  <c r="D1375" i="1"/>
  <c r="C1375" i="1"/>
  <c r="H1374" i="1"/>
  <c r="D1374" i="1"/>
  <c r="C1374" i="1"/>
  <c r="G1374" i="1" s="1"/>
  <c r="H1373" i="1"/>
  <c r="D1373" i="1"/>
  <c r="C1373" i="1"/>
  <c r="G1373" i="1" s="1"/>
  <c r="D1372" i="1"/>
  <c r="C1372" i="1"/>
  <c r="D1371" i="1"/>
  <c r="C1371" i="1"/>
  <c r="H1370" i="1"/>
  <c r="D1370" i="1"/>
  <c r="C1370" i="1"/>
  <c r="G1370" i="1" s="1"/>
  <c r="H1369" i="1"/>
  <c r="D1369" i="1"/>
  <c r="C1369" i="1"/>
  <c r="G1369" i="1" s="1"/>
  <c r="D1368" i="1"/>
  <c r="C1368" i="1"/>
  <c r="D1367" i="1"/>
  <c r="C1367" i="1"/>
  <c r="H1366" i="1"/>
  <c r="D1366" i="1"/>
  <c r="C1366" i="1"/>
  <c r="G1366" i="1" s="1"/>
  <c r="H1365" i="1"/>
  <c r="D1365" i="1"/>
  <c r="C1365" i="1"/>
  <c r="G1365" i="1" s="1"/>
  <c r="D1364" i="1"/>
  <c r="C1364" i="1"/>
  <c r="D1363" i="1"/>
  <c r="C1363" i="1"/>
  <c r="H1362" i="1"/>
  <c r="D1362" i="1"/>
  <c r="C1362" i="1"/>
  <c r="G1362" i="1" s="1"/>
  <c r="H1361" i="1"/>
  <c r="D1361" i="1"/>
  <c r="C1361" i="1"/>
  <c r="G1361" i="1" s="1"/>
  <c r="D1360" i="1"/>
  <c r="C1360" i="1"/>
  <c r="D1359" i="1"/>
  <c r="C1359" i="1"/>
  <c r="G1359" i="1" s="1"/>
  <c r="H1358" i="1"/>
  <c r="D1358" i="1"/>
  <c r="C1358" i="1"/>
  <c r="G1358" i="1" s="1"/>
  <c r="H1357" i="1"/>
  <c r="D1357" i="1"/>
  <c r="C1357" i="1"/>
  <c r="G1357" i="1" s="1"/>
  <c r="D1356" i="1"/>
  <c r="C1356" i="1"/>
  <c r="D1355" i="1"/>
  <c r="C1355" i="1"/>
  <c r="H1354" i="1"/>
  <c r="D1354" i="1"/>
  <c r="C1354" i="1"/>
  <c r="G1354" i="1" s="1"/>
  <c r="H1353" i="1"/>
  <c r="D1353" i="1"/>
  <c r="C1353" i="1"/>
  <c r="G1353" i="1" s="1"/>
  <c r="D1352" i="1"/>
  <c r="C1352" i="1"/>
  <c r="H1352" i="1" s="1"/>
  <c r="D1351" i="1"/>
  <c r="C1351" i="1"/>
  <c r="G1350" i="1"/>
  <c r="D1350" i="1"/>
  <c r="C1350" i="1"/>
  <c r="H1350" i="1" s="1"/>
  <c r="G1349" i="1"/>
  <c r="D1349" i="1"/>
  <c r="C1349" i="1"/>
  <c r="H1349" i="1" s="1"/>
  <c r="D1348" i="1"/>
  <c r="C1348" i="1"/>
  <c r="H1348" i="1" s="1"/>
  <c r="D1347" i="1"/>
  <c r="C1347" i="1"/>
  <c r="G1346" i="1"/>
  <c r="D1346" i="1"/>
  <c r="C1346" i="1"/>
  <c r="H1346" i="1" s="1"/>
  <c r="G1345" i="1"/>
  <c r="D1345" i="1"/>
  <c r="C1345" i="1"/>
  <c r="H1345" i="1" s="1"/>
  <c r="D1344" i="1"/>
  <c r="C1344" i="1"/>
  <c r="H1344" i="1" s="1"/>
  <c r="D1343" i="1"/>
  <c r="C1343" i="1"/>
  <c r="G1342" i="1"/>
  <c r="D1342" i="1"/>
  <c r="C1342" i="1"/>
  <c r="H1342" i="1" s="1"/>
  <c r="G1341" i="1"/>
  <c r="D1341" i="1"/>
  <c r="C1341" i="1"/>
  <c r="D1340" i="1"/>
  <c r="C1340" i="1"/>
  <c r="D1339" i="1"/>
  <c r="C1339" i="1"/>
  <c r="G1338" i="1"/>
  <c r="D1338" i="1"/>
  <c r="C1338" i="1"/>
  <c r="G1337" i="1"/>
  <c r="D1337" i="1"/>
  <c r="C1337" i="1"/>
  <c r="D1336" i="1"/>
  <c r="C1336" i="1"/>
  <c r="G1336" i="1" s="1"/>
  <c r="D1335" i="1"/>
  <c r="C1335" i="1"/>
  <c r="G1334" i="1"/>
  <c r="D1334" i="1"/>
  <c r="C1334" i="1"/>
  <c r="G1333" i="1"/>
  <c r="D1333" i="1"/>
  <c r="C1333" i="1"/>
  <c r="D1332" i="1"/>
  <c r="C1332" i="1"/>
  <c r="D1331" i="1"/>
  <c r="C1331" i="1"/>
  <c r="G1330" i="1"/>
  <c r="D1330" i="1"/>
  <c r="C1330" i="1"/>
  <c r="D1328" i="1"/>
  <c r="C1328" i="1"/>
  <c r="D1327" i="1"/>
  <c r="C1327" i="1"/>
  <c r="G1326" i="1"/>
  <c r="D1326" i="1"/>
  <c r="C1326" i="1"/>
  <c r="G1325" i="1"/>
  <c r="D1325" i="1"/>
  <c r="C1325" i="1"/>
  <c r="D1324" i="1"/>
  <c r="C1324" i="1"/>
  <c r="G1324" i="1" s="1"/>
  <c r="D1323" i="1"/>
  <c r="C1323" i="1"/>
  <c r="G1322" i="1"/>
  <c r="D1322" i="1"/>
  <c r="C1322" i="1"/>
  <c r="G1321" i="1"/>
  <c r="D1321" i="1"/>
  <c r="C1321" i="1"/>
  <c r="D1320" i="1"/>
  <c r="C1320" i="1"/>
  <c r="D1319" i="1"/>
  <c r="C1319" i="1"/>
  <c r="G1318" i="1"/>
  <c r="D1318" i="1"/>
  <c r="C1318" i="1"/>
  <c r="G1317" i="1"/>
  <c r="D1317" i="1"/>
  <c r="C1317" i="1"/>
  <c r="D1316" i="1"/>
  <c r="C1316" i="1"/>
  <c r="G1316" i="1" s="1"/>
  <c r="D1315" i="1"/>
  <c r="C1315" i="1"/>
  <c r="G1314" i="1"/>
  <c r="D1314" i="1"/>
  <c r="C1314" i="1"/>
  <c r="G1313" i="1"/>
  <c r="D1313" i="1"/>
  <c r="C1313" i="1"/>
  <c r="D1312" i="1"/>
  <c r="C1312" i="1"/>
  <c r="D1311" i="1"/>
  <c r="C1311" i="1"/>
  <c r="G1310" i="1"/>
  <c r="D1310" i="1"/>
  <c r="C1310" i="1"/>
  <c r="G1309" i="1"/>
  <c r="D1309" i="1"/>
  <c r="C1309" i="1"/>
  <c r="D1308" i="1"/>
  <c r="C1308" i="1"/>
  <c r="G1308" i="1" s="1"/>
  <c r="D1307" i="1"/>
  <c r="C1307" i="1"/>
  <c r="G1306" i="1"/>
  <c r="D1306" i="1"/>
  <c r="C1306" i="1"/>
  <c r="G1305" i="1"/>
  <c r="D1305" i="1"/>
  <c r="C1305" i="1"/>
  <c r="D1304" i="1"/>
  <c r="C1304" i="1"/>
  <c r="D1303" i="1"/>
  <c r="C1303" i="1"/>
  <c r="G1302" i="1"/>
  <c r="D1302" i="1"/>
  <c r="C1302" i="1"/>
  <c r="G1301" i="1"/>
  <c r="D1301" i="1"/>
  <c r="C1301" i="1"/>
  <c r="D1300" i="1"/>
  <c r="C1300" i="1"/>
  <c r="G1300" i="1" s="1"/>
  <c r="D1299" i="1"/>
  <c r="C1299" i="1"/>
  <c r="G1298" i="1"/>
  <c r="D1298" i="1"/>
  <c r="C1298" i="1"/>
  <c r="G1297" i="1"/>
  <c r="D1297" i="1"/>
  <c r="C1297" i="1"/>
  <c r="D1296" i="1"/>
  <c r="C1296" i="1"/>
  <c r="D1295" i="1"/>
  <c r="C1295" i="1"/>
  <c r="G1294" i="1"/>
  <c r="D1294" i="1"/>
  <c r="C1294" i="1"/>
  <c r="G1293" i="1"/>
  <c r="D1293" i="1"/>
  <c r="C1293" i="1"/>
  <c r="D1292" i="1"/>
  <c r="C1292" i="1"/>
  <c r="G1292" i="1" s="1"/>
  <c r="D1291" i="1"/>
  <c r="C1291" i="1"/>
  <c r="G1290" i="1"/>
  <c r="D1290" i="1"/>
  <c r="C1290" i="1"/>
  <c r="G1289" i="1"/>
  <c r="D1289" i="1"/>
  <c r="C1289" i="1"/>
  <c r="D1288" i="1"/>
  <c r="C1288" i="1"/>
  <c r="D1287" i="1"/>
  <c r="C1287" i="1"/>
  <c r="G1286" i="1"/>
  <c r="D1286" i="1"/>
  <c r="C1286" i="1"/>
  <c r="G1285" i="1"/>
  <c r="D1285" i="1"/>
  <c r="C1285" i="1"/>
  <c r="D1284" i="1"/>
  <c r="C1284" i="1"/>
  <c r="G1284" i="1" s="1"/>
  <c r="D1283" i="1"/>
  <c r="C1283" i="1"/>
  <c r="G1282" i="1"/>
  <c r="D1282" i="1"/>
  <c r="C1282" i="1"/>
  <c r="G1281" i="1"/>
  <c r="D1281" i="1"/>
  <c r="C1281" i="1"/>
  <c r="D1280" i="1"/>
  <c r="C1280" i="1"/>
  <c r="D1279" i="1"/>
  <c r="C1279" i="1"/>
  <c r="D1278" i="1"/>
  <c r="C1278" i="1"/>
  <c r="G1278" i="1" s="1"/>
  <c r="G1277" i="1"/>
  <c r="D1277" i="1"/>
  <c r="C1277" i="1"/>
  <c r="D1276" i="1"/>
  <c r="C1276" i="1"/>
  <c r="G1276" i="1" s="1"/>
  <c r="D1275" i="1"/>
  <c r="C1275" i="1"/>
  <c r="D1274" i="1"/>
  <c r="C1274" i="1"/>
  <c r="G1274" i="1" s="1"/>
  <c r="G1273" i="1"/>
  <c r="D1273" i="1"/>
  <c r="C1273" i="1"/>
  <c r="D1272" i="1"/>
  <c r="C1272" i="1"/>
  <c r="D1271" i="1"/>
  <c r="C1271" i="1"/>
  <c r="G1270" i="1"/>
  <c r="D1270" i="1"/>
  <c r="C1270" i="1"/>
  <c r="G1269" i="1"/>
  <c r="D1269" i="1"/>
  <c r="C1269" i="1"/>
  <c r="D1268" i="1"/>
  <c r="C1268" i="1"/>
  <c r="G1268" i="1" s="1"/>
  <c r="D1267" i="1"/>
  <c r="C1267" i="1"/>
  <c r="D1266" i="1"/>
  <c r="G1266" i="1" s="1"/>
  <c r="C1266" i="1"/>
  <c r="G1265" i="1"/>
  <c r="D1265" i="1"/>
  <c r="C1265" i="1"/>
  <c r="D1264" i="1"/>
  <c r="C1264" i="1"/>
  <c r="D1263" i="1"/>
  <c r="C1263" i="1"/>
  <c r="D1262" i="1"/>
  <c r="C1262" i="1"/>
  <c r="G1262" i="1" s="1"/>
  <c r="G1261" i="1"/>
  <c r="D1261" i="1"/>
  <c r="C1261" i="1"/>
  <c r="D1260" i="1"/>
  <c r="C1260" i="1"/>
  <c r="G1260" i="1" s="1"/>
  <c r="D1259" i="1"/>
  <c r="C1259" i="1"/>
  <c r="G1258" i="1"/>
  <c r="D1258" i="1"/>
  <c r="C1258" i="1"/>
  <c r="G1257" i="1"/>
  <c r="D1257" i="1"/>
  <c r="C1257" i="1"/>
  <c r="D1256" i="1"/>
  <c r="C1256" i="1"/>
  <c r="D1255" i="1"/>
  <c r="C1255" i="1"/>
  <c r="G1254" i="1"/>
  <c r="D1254" i="1"/>
  <c r="C1254" i="1"/>
  <c r="G1253" i="1"/>
  <c r="D1253" i="1"/>
  <c r="C1253" i="1"/>
  <c r="D1252" i="1"/>
  <c r="C1252" i="1"/>
  <c r="G1252" i="1" s="1"/>
  <c r="D1251" i="1"/>
  <c r="C1251" i="1"/>
  <c r="G1250" i="1"/>
  <c r="D1250" i="1"/>
  <c r="C1250" i="1"/>
  <c r="G1249" i="1"/>
  <c r="D1249" i="1"/>
  <c r="C1249" i="1"/>
  <c r="D1248" i="1"/>
  <c r="C1248" i="1"/>
  <c r="D1247" i="1"/>
  <c r="C1247" i="1"/>
  <c r="G1246" i="1"/>
  <c r="D1246" i="1"/>
  <c r="C1246" i="1"/>
  <c r="G1245" i="1"/>
  <c r="D1245" i="1"/>
  <c r="C1245" i="1"/>
  <c r="D1244" i="1"/>
  <c r="C1244" i="1"/>
  <c r="D1243" i="1"/>
  <c r="C1243" i="1"/>
  <c r="G1242" i="1"/>
  <c r="D1242" i="1"/>
  <c r="C1242" i="1"/>
  <c r="G1241" i="1"/>
  <c r="D1241" i="1"/>
  <c r="C1241" i="1"/>
  <c r="D1240" i="1"/>
  <c r="C1240" i="1"/>
  <c r="D1239" i="1"/>
  <c r="C1239" i="1"/>
  <c r="G1238" i="1"/>
  <c r="D1238" i="1"/>
  <c r="C1238" i="1"/>
  <c r="G1237" i="1"/>
  <c r="D1237" i="1"/>
  <c r="C1237" i="1"/>
  <c r="C1236" i="1"/>
  <c r="C1235" i="1"/>
  <c r="D1234" i="1"/>
  <c r="C1234" i="1"/>
  <c r="H1234" i="1" s="1"/>
  <c r="D1233" i="1"/>
  <c r="C1233" i="1"/>
  <c r="D1232" i="1"/>
  <c r="C1232" i="1"/>
  <c r="D1231" i="1"/>
  <c r="C1231" i="1"/>
  <c r="D1230" i="1"/>
  <c r="C1230" i="1"/>
  <c r="H1230" i="1" s="1"/>
  <c r="D1229" i="1"/>
  <c r="C1229" i="1"/>
  <c r="D1228" i="1"/>
  <c r="C1228" i="1"/>
  <c r="H1228" i="1" s="1"/>
  <c r="D1227" i="1"/>
  <c r="C1227" i="1"/>
  <c r="D1226" i="1"/>
  <c r="C1226" i="1"/>
  <c r="H1226" i="1" s="1"/>
  <c r="D1225" i="1"/>
  <c r="C1225" i="1"/>
  <c r="D1224" i="1"/>
  <c r="C1224" i="1"/>
  <c r="C1223" i="1"/>
  <c r="D1221" i="1"/>
  <c r="C1221" i="1"/>
  <c r="H1221" i="1" s="1"/>
  <c r="D1220" i="1"/>
  <c r="C1220" i="1"/>
  <c r="D1219" i="1"/>
  <c r="C1219" i="1"/>
  <c r="H1219" i="1" s="1"/>
  <c r="D1218" i="1"/>
  <c r="C1218" i="1"/>
  <c r="D1217" i="1"/>
  <c r="C1217" i="1"/>
  <c r="H1217" i="1" s="1"/>
  <c r="D1216" i="1"/>
  <c r="C1216"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1" i="1"/>
  <c r="C1151" i="1"/>
  <c r="D1150" i="1"/>
  <c r="C1150" i="1"/>
  <c r="D1149" i="1"/>
  <c r="C1149" i="1"/>
  <c r="D1148" i="1"/>
  <c r="C1148" i="1"/>
  <c r="D1147" i="1"/>
  <c r="G1147" i="1" s="1"/>
  <c r="C1147" i="1"/>
  <c r="D1146" i="1"/>
  <c r="C1146" i="1"/>
  <c r="H1146" i="1" s="1"/>
  <c r="D1145" i="1"/>
  <c r="C1145" i="1"/>
  <c r="H1145" i="1" s="1"/>
  <c r="G1144" i="1"/>
  <c r="D1144" i="1"/>
  <c r="C1144" i="1"/>
  <c r="D1143" i="1"/>
  <c r="G1143" i="1" s="1"/>
  <c r="C1143" i="1"/>
  <c r="D1142" i="1"/>
  <c r="C1142" i="1"/>
  <c r="H1142" i="1" s="1"/>
  <c r="D1141" i="1"/>
  <c r="C1141" i="1"/>
  <c r="H1141" i="1" s="1"/>
  <c r="G1140" i="1"/>
  <c r="D1140" i="1"/>
  <c r="C1140" i="1"/>
  <c r="D1139" i="1"/>
  <c r="C1139" i="1"/>
  <c r="D1138" i="1"/>
  <c r="C1138" i="1"/>
  <c r="D1137" i="1"/>
  <c r="C1137" i="1"/>
  <c r="H1137" i="1" s="1"/>
  <c r="G1136" i="1"/>
  <c r="D1136" i="1"/>
  <c r="C1136" i="1"/>
  <c r="D1135" i="1"/>
  <c r="G1135" i="1" s="1"/>
  <c r="C1135" i="1"/>
  <c r="D1134" i="1"/>
  <c r="C1134" i="1"/>
  <c r="H1134" i="1" s="1"/>
  <c r="D1133" i="1"/>
  <c r="C1133" i="1"/>
  <c r="H1133" i="1" s="1"/>
  <c r="G1132" i="1"/>
  <c r="D1132" i="1"/>
  <c r="C1132" i="1"/>
  <c r="D1131" i="1"/>
  <c r="G1131" i="1" s="1"/>
  <c r="C1131" i="1"/>
  <c r="D1130" i="1"/>
  <c r="C1130" i="1"/>
  <c r="H1130" i="1" s="1"/>
  <c r="D1129" i="1"/>
  <c r="C1129" i="1"/>
  <c r="H1129" i="1" s="1"/>
  <c r="D1128" i="1"/>
  <c r="C1128" i="1"/>
  <c r="H1128" i="1" s="1"/>
  <c r="D1127" i="1"/>
  <c r="C1127" i="1"/>
  <c r="H1127" i="1" s="1"/>
  <c r="D1126" i="1"/>
  <c r="C1126" i="1"/>
  <c r="H1126" i="1" s="1"/>
  <c r="D1125" i="1"/>
  <c r="C1125" i="1"/>
  <c r="H1125" i="1" s="1"/>
  <c r="D1124"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C821" i="1"/>
  <c r="G821" i="1" s="1"/>
  <c r="H820" i="1"/>
  <c r="G820" i="1"/>
  <c r="D820" i="1"/>
  <c r="C820" i="1"/>
  <c r="H819" i="1"/>
  <c r="G819" i="1"/>
  <c r="D819" i="1"/>
  <c r="C819" i="1"/>
  <c r="H818" i="1"/>
  <c r="G818" i="1"/>
  <c r="D818" i="1"/>
  <c r="C818" i="1"/>
  <c r="H817" i="1"/>
  <c r="G817" i="1"/>
  <c r="D817" i="1"/>
  <c r="C817" i="1"/>
  <c r="D816" i="1"/>
  <c r="C816" i="1"/>
  <c r="H816" i="1" s="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G715" i="1" s="1"/>
  <c r="H714" i="1"/>
  <c r="G714" i="1"/>
  <c r="D714" i="1"/>
  <c r="C714" i="1"/>
  <c r="D713" i="1"/>
  <c r="C713" i="1"/>
  <c r="G713" i="1" s="1"/>
  <c r="H712" i="1"/>
  <c r="G712" i="1"/>
  <c r="D712" i="1"/>
  <c r="C712" i="1"/>
  <c r="D711" i="1"/>
  <c r="C711" i="1"/>
  <c r="G711" i="1" s="1"/>
  <c r="D710" i="1"/>
  <c r="G710" i="1" s="1"/>
  <c r="C710" i="1"/>
  <c r="D709" i="1"/>
  <c r="C709" i="1"/>
  <c r="G709" i="1" s="1"/>
  <c r="H708" i="1"/>
  <c r="G708" i="1"/>
  <c r="D708" i="1"/>
  <c r="C708" i="1"/>
  <c r="H707" i="1"/>
  <c r="G707" i="1"/>
  <c r="D707" i="1"/>
  <c r="C707" i="1"/>
  <c r="H706" i="1"/>
  <c r="G706" i="1"/>
  <c r="D706" i="1"/>
  <c r="C706" i="1"/>
  <c r="H705" i="1"/>
  <c r="G705" i="1"/>
  <c r="D705" i="1"/>
  <c r="C705" i="1"/>
  <c r="H704" i="1"/>
  <c r="G704" i="1"/>
  <c r="D704" i="1"/>
  <c r="C704"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D669" i="1"/>
  <c r="G669" i="1" s="1"/>
  <c r="C669"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G647" i="1" s="1"/>
  <c r="C647" i="1"/>
  <c r="H646" i="1"/>
  <c r="G646" i="1"/>
  <c r="D646" i="1"/>
  <c r="C646" i="1"/>
  <c r="D645" i="1"/>
  <c r="H645" i="1" s="1"/>
  <c r="C645" i="1"/>
  <c r="H644" i="1"/>
  <c r="G644" i="1"/>
  <c r="D644" i="1"/>
  <c r="C644" i="1"/>
  <c r="H643" i="1"/>
  <c r="G643" i="1"/>
  <c r="D643" i="1"/>
  <c r="C643" i="1"/>
  <c r="D642" i="1"/>
  <c r="C642" i="1"/>
  <c r="H642" i="1" s="1"/>
  <c r="D641" i="1"/>
  <c r="H641" i="1" s="1"/>
  <c r="C641" i="1"/>
  <c r="D638" i="1"/>
  <c r="H632" i="1"/>
  <c r="D632" i="1"/>
  <c r="G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D412" i="1"/>
  <c r="C412" i="1"/>
  <c r="D411" i="1"/>
  <c r="D406" i="1"/>
  <c r="H406" i="1" s="1"/>
  <c r="C406" i="1"/>
  <c r="G405" i="1"/>
  <c r="D405" i="1"/>
  <c r="C405" i="1"/>
  <c r="H405" i="1" s="1"/>
  <c r="H404" i="1"/>
  <c r="G404" i="1"/>
  <c r="D404" i="1"/>
  <c r="C404" i="1"/>
  <c r="H401" i="1"/>
  <c r="G401" i="1"/>
  <c r="D401" i="1"/>
  <c r="C401" i="1"/>
  <c r="H400" i="1"/>
  <c r="G400" i="1"/>
  <c r="D400" i="1"/>
  <c r="C400" i="1"/>
  <c r="H399" i="1"/>
  <c r="G399" i="1"/>
  <c r="D399" i="1"/>
  <c r="C399" i="1"/>
  <c r="D398" i="1"/>
  <c r="C398" i="1"/>
  <c r="H398" i="1" s="1"/>
  <c r="D397" i="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H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H370" i="1"/>
  <c r="D370" i="1"/>
  <c r="G370" i="1" s="1"/>
  <c r="C370" i="1"/>
  <c r="H369" i="1"/>
  <c r="G369" i="1"/>
  <c r="D369" i="1"/>
  <c r="C369" i="1"/>
  <c r="H368" i="1"/>
  <c r="G368" i="1"/>
  <c r="D368" i="1"/>
  <c r="C368" i="1"/>
  <c r="D367" i="1"/>
  <c r="H367" i="1" s="1"/>
  <c r="C367" i="1"/>
  <c r="H366" i="1"/>
  <c r="G366" i="1"/>
  <c r="D366" i="1"/>
  <c r="C366" i="1"/>
  <c r="D365" i="1"/>
  <c r="C365" i="1"/>
  <c r="D364" i="1"/>
  <c r="C364" i="1"/>
  <c r="D363" i="1"/>
  <c r="G363" i="1" s="1"/>
  <c r="C363" i="1"/>
  <c r="H362" i="1"/>
  <c r="G362" i="1"/>
  <c r="D362" i="1"/>
  <c r="C362" i="1"/>
  <c r="H361" i="1"/>
  <c r="G361" i="1"/>
  <c r="D361" i="1"/>
  <c r="C361" i="1"/>
  <c r="H360" i="1"/>
  <c r="G360" i="1"/>
  <c r="D360" i="1"/>
  <c r="C360"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C291" i="1"/>
  <c r="D290" i="1"/>
  <c r="C290" i="1"/>
  <c r="D289" i="1"/>
  <c r="C289" i="1"/>
  <c r="H289" i="1" s="1"/>
  <c r="G288" i="1"/>
  <c r="D288" i="1"/>
  <c r="H288" i="1" s="1"/>
  <c r="C288" i="1"/>
  <c r="C284" i="1"/>
  <c r="G283" i="1"/>
  <c r="D283" i="1"/>
  <c r="H283" i="1" s="1"/>
  <c r="C283" i="1"/>
  <c r="G282" i="1"/>
  <c r="D282" i="1"/>
  <c r="H282" i="1" s="1"/>
  <c r="C282" i="1"/>
  <c r="G281" i="1"/>
  <c r="D281" i="1"/>
  <c r="H281" i="1" s="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C262" i="1"/>
  <c r="G262" i="1" s="1"/>
  <c r="H261" i="1"/>
  <c r="G261" i="1"/>
  <c r="D261" i="1"/>
  <c r="C261" i="1"/>
  <c r="D260" i="1"/>
  <c r="C260" i="1"/>
  <c r="G260" i="1" s="1"/>
  <c r="H258" i="1"/>
  <c r="G258" i="1"/>
  <c r="D258" i="1"/>
  <c r="C258" i="1"/>
  <c r="D257" i="1"/>
  <c r="C257" i="1"/>
  <c r="D256" i="1"/>
  <c r="C256" i="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C209" i="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D190" i="1"/>
  <c r="C190" i="1"/>
  <c r="H190" i="1" s="1"/>
  <c r="D189" i="1"/>
  <c r="C189" i="1"/>
  <c r="H188" i="1"/>
  <c r="D188" i="1"/>
  <c r="C188" i="1"/>
  <c r="G188" i="1" s="1"/>
  <c r="D187" i="1"/>
  <c r="C187" i="1"/>
  <c r="D186" i="1"/>
  <c r="C186" i="1"/>
  <c r="G185" i="1"/>
  <c r="D185" i="1"/>
  <c r="H185" i="1" s="1"/>
  <c r="C185" i="1"/>
  <c r="D184" i="1"/>
  <c r="C184" i="1"/>
  <c r="H183" i="1"/>
  <c r="G183" i="1"/>
  <c r="D183" i="1"/>
  <c r="C183" i="1"/>
  <c r="D182" i="1"/>
  <c r="C182" i="1"/>
  <c r="H182" i="1" s="1"/>
  <c r="D181" i="1"/>
  <c r="H181" i="1" s="1"/>
  <c r="C181" i="1"/>
  <c r="D180" i="1"/>
  <c r="C180" i="1"/>
  <c r="D179" i="1"/>
  <c r="C179" i="1"/>
  <c r="H178" i="1"/>
  <c r="G178" i="1"/>
  <c r="D178" i="1"/>
  <c r="C178" i="1"/>
  <c r="D177" i="1"/>
  <c r="G177" i="1" s="1"/>
  <c r="C177" i="1"/>
  <c r="D176" i="1"/>
  <c r="C176" i="1"/>
  <c r="H176" i="1" s="1"/>
  <c r="D175" i="1"/>
  <c r="G175" i="1" s="1"/>
  <c r="C175" i="1"/>
  <c r="D174" i="1"/>
  <c r="C174" i="1"/>
  <c r="D173" i="1"/>
  <c r="D172" i="1"/>
  <c r="C172" i="1"/>
  <c r="H171" i="1"/>
  <c r="G171" i="1"/>
  <c r="D171" i="1"/>
  <c r="C171" i="1"/>
  <c r="D170" i="1"/>
  <c r="C170" i="1"/>
  <c r="D169" i="1"/>
  <c r="C169" i="1"/>
  <c r="G169" i="1" s="1"/>
  <c r="D168" i="1"/>
  <c r="C168" i="1"/>
  <c r="D167" i="1"/>
  <c r="C167" i="1"/>
  <c r="D166" i="1"/>
  <c r="C166" i="1"/>
  <c r="D165" i="1"/>
  <c r="D164" i="1"/>
  <c r="C164" i="1"/>
  <c r="G164" i="1" s="1"/>
  <c r="D163" i="1"/>
  <c r="C163" i="1"/>
  <c r="D162" i="1"/>
  <c r="C162" i="1"/>
  <c r="H162" i="1" s="1"/>
  <c r="D161" i="1"/>
  <c r="C161" i="1"/>
  <c r="G161" i="1" s="1"/>
  <c r="D160" i="1"/>
  <c r="D158" i="1"/>
  <c r="C158" i="1"/>
  <c r="H158" i="1" s="1"/>
  <c r="D157" i="1"/>
  <c r="C157" i="1"/>
  <c r="H156" i="1"/>
  <c r="G156" i="1"/>
  <c r="D156" i="1"/>
  <c r="C156" i="1"/>
  <c r="D155" i="1"/>
  <c r="C155" i="1"/>
  <c r="G155" i="1" s="1"/>
  <c r="D154" i="1"/>
  <c r="C154" i="1"/>
  <c r="H154" i="1" s="1"/>
  <c r="H153" i="1"/>
  <c r="G153" i="1"/>
  <c r="D153" i="1"/>
  <c r="C153" i="1"/>
  <c r="H152" i="1"/>
  <c r="G152" i="1"/>
  <c r="D152" i="1"/>
  <c r="C152" i="1"/>
  <c r="H151" i="1"/>
  <c r="G151" i="1"/>
  <c r="D151" i="1"/>
  <c r="C151" i="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D131" i="1"/>
  <c r="C131" i="1"/>
  <c r="D130" i="1"/>
  <c r="C130" i="1"/>
  <c r="D129" i="1"/>
  <c r="H128" i="1"/>
  <c r="G128" i="1"/>
  <c r="D128" i="1"/>
  <c r="C128" i="1"/>
  <c r="H127" i="1"/>
  <c r="G127" i="1"/>
  <c r="D127" i="1"/>
  <c r="C127" i="1"/>
  <c r="D126" i="1"/>
  <c r="H126" i="1" s="1"/>
  <c r="C126" i="1"/>
  <c r="D125" i="1"/>
  <c r="C125" i="1"/>
  <c r="H125" i="1" s="1"/>
  <c r="D124" i="1"/>
  <c r="C124" i="1"/>
  <c r="D123" i="1"/>
  <c r="C123" i="1"/>
  <c r="D122" i="1"/>
  <c r="C122" i="1"/>
  <c r="H122" i="1" s="1"/>
  <c r="D121" i="1"/>
  <c r="C121" i="1"/>
  <c r="H121" i="1" s="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0" i="1"/>
  <c r="G80" i="1"/>
  <c r="D80" i="1"/>
  <c r="C80" i="1"/>
  <c r="D79" i="1"/>
  <c r="C79" i="1"/>
  <c r="H77" i="1"/>
  <c r="G77" i="1"/>
  <c r="D77" i="1"/>
  <c r="C77" i="1"/>
  <c r="D76" i="1"/>
  <c r="C76" i="1"/>
  <c r="H75" i="1"/>
  <c r="G75" i="1"/>
  <c r="D75" i="1"/>
  <c r="C75" i="1"/>
  <c r="D74" i="1"/>
  <c r="C74" i="1"/>
  <c r="D73" i="1"/>
  <c r="C73" i="1"/>
  <c r="H72" i="1"/>
  <c r="G72" i="1"/>
  <c r="D72" i="1"/>
  <c r="C72" i="1"/>
  <c r="H71" i="1"/>
  <c r="G71" i="1"/>
  <c r="D71" i="1"/>
  <c r="C71" i="1"/>
  <c r="H70" i="1"/>
  <c r="G70" i="1"/>
  <c r="D70" i="1"/>
  <c r="C70" i="1"/>
  <c r="H69" i="1"/>
  <c r="G69" i="1"/>
  <c r="D69" i="1"/>
  <c r="C69" i="1"/>
  <c r="H68" i="1"/>
  <c r="G68" i="1"/>
  <c r="D68" i="1"/>
  <c r="C68" i="1"/>
  <c r="H67" i="1"/>
  <c r="G67" i="1"/>
  <c r="D67" i="1"/>
  <c r="C67" i="1"/>
  <c r="D66" i="1"/>
  <c r="C66" i="1"/>
  <c r="D65" i="1"/>
  <c r="C65" i="1"/>
  <c r="D64" i="1"/>
  <c r="C64" i="1"/>
  <c r="G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114" i="6" l="1"/>
  <c r="G1409" i="1"/>
  <c r="E298" i="9"/>
  <c r="B298" i="9" s="1"/>
  <c r="H30" i="3"/>
  <c r="C1453" i="1"/>
  <c r="H1453" i="1" s="1"/>
  <c r="G1456" i="1"/>
  <c r="I1456" i="1" s="1"/>
  <c r="D5" i="7"/>
  <c r="C1436" i="1" s="1"/>
  <c r="D1223" i="1"/>
  <c r="H1223" i="1" s="1"/>
  <c r="G1244" i="1"/>
  <c r="H1224" i="1"/>
  <c r="G1578" i="1"/>
  <c r="H1576" i="1"/>
  <c r="G1551" i="1"/>
  <c r="H1484" i="1"/>
  <c r="E288" i="9"/>
  <c r="B288" i="9" s="1"/>
  <c r="G1420" i="1"/>
  <c r="G406" i="1"/>
  <c r="G284" i="1"/>
  <c r="H284" i="1"/>
  <c r="E275" i="9"/>
  <c r="B275" i="9" s="1"/>
  <c r="H647" i="1"/>
  <c r="E23" i="9"/>
  <c r="B23" i="9" s="1"/>
  <c r="G816" i="1"/>
  <c r="G668" i="1"/>
  <c r="F369" i="4"/>
  <c r="H291" i="1"/>
  <c r="C413" i="1"/>
  <c r="H413" i="1" s="1"/>
  <c r="G190" i="1"/>
  <c r="G187" i="1"/>
  <c r="G186" i="1"/>
  <c r="E45" i="9"/>
  <c r="B45" i="9" s="1"/>
  <c r="H166" i="1"/>
  <c r="G162" i="1"/>
  <c r="H161" i="1"/>
  <c r="D152" i="4"/>
  <c r="C148" i="1" s="1"/>
  <c r="G154" i="1"/>
  <c r="H123" i="1"/>
  <c r="F112" i="4"/>
  <c r="H64" i="1"/>
  <c r="E294" i="9"/>
  <c r="B294" i="9" s="1"/>
  <c r="E300" i="9"/>
  <c r="B300" i="9" s="1"/>
  <c r="E32" i="9"/>
  <c r="B32" i="9" s="1"/>
  <c r="H715" i="1"/>
  <c r="H713" i="1"/>
  <c r="H711" i="1"/>
  <c r="E41" i="9"/>
  <c r="B41" i="9" s="1"/>
  <c r="H710" i="1"/>
  <c r="H709" i="1"/>
  <c r="G703" i="1"/>
  <c r="H703" i="1"/>
  <c r="G670" i="1"/>
  <c r="H670" i="1"/>
  <c r="H669" i="1"/>
  <c r="H668" i="1"/>
  <c r="G642" i="1"/>
  <c r="F652" i="4"/>
  <c r="G645" i="1"/>
  <c r="G641" i="1"/>
  <c r="G398" i="1"/>
  <c r="G397" i="1"/>
  <c r="G379" i="1"/>
  <c r="G378" i="1"/>
  <c r="F383" i="4"/>
  <c r="G371" i="1"/>
  <c r="G367" i="1"/>
  <c r="G365" i="1"/>
  <c r="G364" i="1"/>
  <c r="H364" i="1"/>
  <c r="H365" i="1"/>
  <c r="H359" i="1"/>
  <c r="H363" i="1"/>
  <c r="G291" i="1"/>
  <c r="H290" i="1"/>
  <c r="G413" i="1"/>
  <c r="G290" i="1"/>
  <c r="G412" i="1"/>
  <c r="G289" i="1"/>
  <c r="G411" i="1"/>
  <c r="H411" i="1"/>
  <c r="H412" i="1"/>
  <c r="H262" i="1"/>
  <c r="H260" i="1"/>
  <c r="F264" i="4"/>
  <c r="C255" i="1"/>
  <c r="G255" i="1" s="1"/>
  <c r="G257" i="1"/>
  <c r="E69" i="9"/>
  <c r="B69" i="9" s="1"/>
  <c r="H257" i="1"/>
  <c r="H255" i="1"/>
  <c r="E68" i="9"/>
  <c r="B68" i="9" s="1"/>
  <c r="H256" i="1"/>
  <c r="D252" i="4"/>
  <c r="C248" i="1" s="1"/>
  <c r="G248" i="1" s="1"/>
  <c r="G256" i="1"/>
  <c r="H209" i="1"/>
  <c r="G209" i="1"/>
  <c r="G207" i="1"/>
  <c r="G206" i="1"/>
  <c r="F210" i="4"/>
  <c r="E196" i="4"/>
  <c r="D192" i="1" s="1"/>
  <c r="G191" i="1"/>
  <c r="G184" i="1"/>
  <c r="H191" i="1"/>
  <c r="G189" i="1"/>
  <c r="H189" i="1"/>
  <c r="H187" i="1"/>
  <c r="H184" i="1"/>
  <c r="F223" i="9"/>
  <c r="B223" i="9" s="1"/>
  <c r="H186" i="1"/>
  <c r="F188" i="4"/>
  <c r="E47" i="9"/>
  <c r="B47" i="9" s="1"/>
  <c r="B222" i="9"/>
  <c r="G182" i="1"/>
  <c r="G181" i="1"/>
  <c r="H180" i="1"/>
  <c r="G180" i="1"/>
  <c r="E44" i="9"/>
  <c r="B220" i="9"/>
  <c r="G179" i="1"/>
  <c r="F219" i="9"/>
  <c r="B219" i="9" s="1"/>
  <c r="H179" i="1"/>
  <c r="E43" i="9"/>
  <c r="B43" i="9" s="1"/>
  <c r="H177" i="1"/>
  <c r="G173" i="1"/>
  <c r="G176" i="1"/>
  <c r="H173" i="1"/>
  <c r="H175" i="1"/>
  <c r="G174" i="1"/>
  <c r="H174" i="1"/>
  <c r="G172" i="1"/>
  <c r="H172" i="1"/>
  <c r="G170" i="1"/>
  <c r="H170" i="1"/>
  <c r="H169" i="1"/>
  <c r="G168" i="1"/>
  <c r="H168" i="1"/>
  <c r="G167" i="1"/>
  <c r="F169" i="4"/>
  <c r="H167" i="1"/>
  <c r="H165" i="1"/>
  <c r="G165" i="1"/>
  <c r="G166" i="1"/>
  <c r="H164" i="1"/>
  <c r="G160" i="1"/>
  <c r="H163" i="1"/>
  <c r="G163" i="1"/>
  <c r="H160" i="1"/>
  <c r="G158" i="1"/>
  <c r="H157" i="1"/>
  <c r="H155" i="1"/>
  <c r="G157" i="1"/>
  <c r="E40" i="9"/>
  <c r="F218" i="9"/>
  <c r="B218" i="9" s="1"/>
  <c r="G150" i="1"/>
  <c r="G149" i="1"/>
  <c r="F153" i="4"/>
  <c r="G148" i="1"/>
  <c r="H148" i="1"/>
  <c r="H149" i="1"/>
  <c r="H150" i="1"/>
  <c r="G132" i="1"/>
  <c r="H132" i="1"/>
  <c r="H130" i="1"/>
  <c r="H129" i="1"/>
  <c r="H131" i="1"/>
  <c r="G129" i="1"/>
  <c r="G130" i="1"/>
  <c r="G131" i="1"/>
  <c r="H124" i="1"/>
  <c r="G126" i="1"/>
  <c r="G124" i="1"/>
  <c r="G125" i="1"/>
  <c r="G123" i="1"/>
  <c r="G121" i="1"/>
  <c r="G122" i="1"/>
  <c r="G113" i="1"/>
  <c r="G108" i="1"/>
  <c r="E38" i="9"/>
  <c r="B38" i="9" s="1"/>
  <c r="H81" i="1"/>
  <c r="H79" i="1"/>
  <c r="H78" i="1"/>
  <c r="G78" i="1"/>
  <c r="F83" i="4"/>
  <c r="G79" i="1"/>
  <c r="G81" i="1"/>
  <c r="H76" i="1"/>
  <c r="G76" i="1"/>
  <c r="H73" i="1"/>
  <c r="H74" i="1"/>
  <c r="G73" i="1"/>
  <c r="G74" i="1"/>
  <c r="F77" i="4"/>
  <c r="H66" i="1"/>
  <c r="E31" i="9"/>
  <c r="B31" i="9" s="1"/>
  <c r="G66" i="1"/>
  <c r="H65" i="1"/>
  <c r="E50" i="4"/>
  <c r="D46" i="1" s="1"/>
  <c r="G65" i="1"/>
  <c r="E30" i="9"/>
  <c r="B30" i="9" s="1"/>
  <c r="G1236" i="1"/>
  <c r="H1232" i="1"/>
  <c r="E282" i="9"/>
  <c r="B282" i="9" s="1"/>
  <c r="E293" i="9"/>
  <c r="B293" i="9" s="1"/>
  <c r="E289" i="9"/>
  <c r="B289" i="9" s="1"/>
  <c r="G1139" i="1"/>
  <c r="H1138" i="1"/>
  <c r="H1124" i="1"/>
  <c r="F146" i="5"/>
  <c r="E286" i="9"/>
  <c r="B286" i="9" s="1"/>
  <c r="F70" i="5"/>
  <c r="E68" i="5"/>
  <c r="C1047" i="1"/>
  <c r="F19" i="5"/>
  <c r="F13" i="5"/>
  <c r="E12" i="5"/>
  <c r="D990" i="1" s="1"/>
  <c r="I36" i="3"/>
  <c r="G1575" i="1"/>
  <c r="H1573" i="1"/>
  <c r="H1572" i="1"/>
  <c r="H1571" i="1"/>
  <c r="G1568" i="1"/>
  <c r="H1565" i="1"/>
  <c r="G1564" i="1"/>
  <c r="G1562" i="1"/>
  <c r="H1560" i="1"/>
  <c r="G1559" i="1"/>
  <c r="G1557" i="1"/>
  <c r="G1555" i="1"/>
  <c r="H1540" i="1"/>
  <c r="G1535" i="1"/>
  <c r="H1535" i="1"/>
  <c r="G1536" i="1"/>
  <c r="G1532" i="1"/>
  <c r="H1531" i="1"/>
  <c r="G1530" i="1"/>
  <c r="D49" i="8"/>
  <c r="D43" i="8" s="1"/>
  <c r="H1527" i="1"/>
  <c r="G1526" i="1"/>
  <c r="G1515" i="1"/>
  <c r="G1502" i="1"/>
  <c r="G1498" i="1"/>
  <c r="G1496" i="1"/>
  <c r="H1495" i="1"/>
  <c r="D6" i="8"/>
  <c r="C1481" i="1" s="1"/>
  <c r="H1481" i="1" s="1"/>
  <c r="G1494" i="1"/>
  <c r="G1491" i="1"/>
  <c r="G1487" i="1"/>
  <c r="G1486" i="1"/>
  <c r="C1483" i="1"/>
  <c r="E33" i="9"/>
  <c r="B33" i="9" s="1"/>
  <c r="F217" i="9"/>
  <c r="B217" i="9" s="1"/>
  <c r="E301" i="9"/>
  <c r="B301" i="9" s="1"/>
  <c r="F215" i="9"/>
  <c r="B215" i="9" s="1"/>
  <c r="E27" i="9"/>
  <c r="B27" i="9" s="1"/>
  <c r="E296" i="9"/>
  <c r="B296" i="9" s="1"/>
  <c r="E303" i="9"/>
  <c r="B303" i="9" s="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239" i="1"/>
  <c r="G1239" i="1"/>
  <c r="H1247" i="1"/>
  <c r="G1247" i="1"/>
  <c r="H1255" i="1"/>
  <c r="G1255" i="1"/>
  <c r="H1263" i="1"/>
  <c r="G1263" i="1"/>
  <c r="H1271" i="1"/>
  <c r="G1271" i="1"/>
  <c r="H1279" i="1"/>
  <c r="G1279" i="1"/>
  <c r="H1287" i="1"/>
  <c r="G1287" i="1"/>
  <c r="H1295" i="1"/>
  <c r="G1295" i="1"/>
  <c r="H1303" i="1"/>
  <c r="G1303" i="1"/>
  <c r="H1311" i="1"/>
  <c r="G1311" i="1"/>
  <c r="H1319" i="1"/>
  <c r="G1319" i="1"/>
  <c r="H1327" i="1"/>
  <c r="G1327" i="1"/>
  <c r="H1331" i="1"/>
  <c r="G1331" i="1"/>
  <c r="H1339" i="1"/>
  <c r="G1339" i="1"/>
  <c r="H1347" i="1"/>
  <c r="G1347" i="1"/>
  <c r="G1355" i="1"/>
  <c r="H1355" i="1"/>
  <c r="G1115" i="1"/>
  <c r="G1116" i="1"/>
  <c r="G1117" i="1"/>
  <c r="G1118" i="1"/>
  <c r="G1119" i="1"/>
  <c r="G1120" i="1"/>
  <c r="G1121" i="1"/>
  <c r="G1122" i="1"/>
  <c r="G1123" i="1"/>
  <c r="G1124" i="1"/>
  <c r="G1125" i="1"/>
  <c r="G1126" i="1"/>
  <c r="G1127" i="1"/>
  <c r="G1128" i="1"/>
  <c r="G1129" i="1"/>
  <c r="G1130" i="1"/>
  <c r="H1132" i="1"/>
  <c r="G1134" i="1"/>
  <c r="H1136" i="1"/>
  <c r="G1138" i="1"/>
  <c r="H1140" i="1"/>
  <c r="G1142" i="1"/>
  <c r="H1144" i="1"/>
  <c r="G1146" i="1"/>
  <c r="H1148" i="1"/>
  <c r="G1148" i="1"/>
  <c r="H1150" i="1"/>
  <c r="G1150"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H1220" i="1"/>
  <c r="H1131" i="1"/>
  <c r="G1133" i="1"/>
  <c r="H1135" i="1"/>
  <c r="G1137" i="1"/>
  <c r="H1139" i="1"/>
  <c r="G1141" i="1"/>
  <c r="H1143" i="1"/>
  <c r="G1145" i="1"/>
  <c r="H1147" i="1"/>
  <c r="H1225" i="1"/>
  <c r="H1227" i="1"/>
  <c r="H1229" i="1"/>
  <c r="H1231" i="1"/>
  <c r="H1233" i="1"/>
  <c r="G1240" i="1"/>
  <c r="H1243" i="1"/>
  <c r="G1243" i="1"/>
  <c r="G1248" i="1"/>
  <c r="H1251" i="1"/>
  <c r="G1251" i="1"/>
  <c r="G1256" i="1"/>
  <c r="H1259" i="1"/>
  <c r="G1259" i="1"/>
  <c r="G1264" i="1"/>
  <c r="H1267" i="1"/>
  <c r="G1267" i="1"/>
  <c r="G1272" i="1"/>
  <c r="H1275" i="1"/>
  <c r="G1275" i="1"/>
  <c r="G1280" i="1"/>
  <c r="H1283" i="1"/>
  <c r="G1283" i="1"/>
  <c r="G1288" i="1"/>
  <c r="H1291" i="1"/>
  <c r="G1291" i="1"/>
  <c r="G1296" i="1"/>
  <c r="H1299" i="1"/>
  <c r="G1299" i="1"/>
  <c r="G1304" i="1"/>
  <c r="H1307" i="1"/>
  <c r="G1307" i="1"/>
  <c r="G1312" i="1"/>
  <c r="H1315" i="1"/>
  <c r="G1315" i="1"/>
  <c r="G1320" i="1"/>
  <c r="H1323" i="1"/>
  <c r="G1323" i="1"/>
  <c r="G1328" i="1"/>
  <c r="G1332" i="1"/>
  <c r="H1335" i="1"/>
  <c r="G1335" i="1"/>
  <c r="G1340" i="1"/>
  <c r="H1343" i="1"/>
  <c r="G1343" i="1"/>
  <c r="H1351" i="1"/>
  <c r="G1351" i="1"/>
  <c r="G1364" i="1"/>
  <c r="H1364" i="1"/>
  <c r="G1367" i="1"/>
  <c r="H1367" i="1"/>
  <c r="G1372" i="1"/>
  <c r="H1372" i="1"/>
  <c r="G1375" i="1"/>
  <c r="H1375" i="1"/>
  <c r="G1380" i="1"/>
  <c r="H1380" i="1"/>
  <c r="G1388" i="1"/>
  <c r="H1388" i="1"/>
  <c r="G1391" i="1"/>
  <c r="H1391" i="1"/>
  <c r="G1396" i="1"/>
  <c r="H1396" i="1"/>
  <c r="G1399" i="1"/>
  <c r="H1399" i="1"/>
  <c r="G1404" i="1"/>
  <c r="H1404" i="1"/>
  <c r="G1407" i="1"/>
  <c r="H1407" i="1"/>
  <c r="H1149" i="1"/>
  <c r="G1149" i="1"/>
  <c r="H1151" i="1"/>
  <c r="G1151"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G1217" i="1"/>
  <c r="G1218" i="1"/>
  <c r="G1219" i="1"/>
  <c r="G1220" i="1"/>
  <c r="G1221" i="1"/>
  <c r="G1224" i="1"/>
  <c r="G1225" i="1"/>
  <c r="G1226" i="1"/>
  <c r="G1227" i="1"/>
  <c r="G1228" i="1"/>
  <c r="G1229" i="1"/>
  <c r="G1230" i="1"/>
  <c r="G1231" i="1"/>
  <c r="G1232" i="1"/>
  <c r="G1233" i="1"/>
  <c r="G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G1344" i="1"/>
  <c r="G1348" i="1"/>
  <c r="G1352" i="1"/>
  <c r="H1359" i="1"/>
  <c r="G1411" i="1"/>
  <c r="H1411" i="1"/>
  <c r="G1414" i="1"/>
  <c r="H1414" i="1"/>
  <c r="G1419" i="1"/>
  <c r="H1419" i="1"/>
  <c r="G1422" i="1"/>
  <c r="H1422" i="1"/>
  <c r="G1427" i="1"/>
  <c r="H1427" i="1"/>
  <c r="G1430" i="1"/>
  <c r="H1430" i="1"/>
  <c r="H1464" i="1"/>
  <c r="G1464" i="1"/>
  <c r="I1464" i="1" s="1"/>
  <c r="J1464" i="1"/>
  <c r="H1468" i="1"/>
  <c r="G1468" i="1"/>
  <c r="J1468" i="1"/>
  <c r="H1474" i="1"/>
  <c r="G1474" i="1"/>
  <c r="I1474" i="1" s="1"/>
  <c r="J1474" i="1"/>
  <c r="H1479" i="1"/>
  <c r="G1479" i="1"/>
  <c r="J1479"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3" i="1"/>
  <c r="H1337" i="1"/>
  <c r="H1341" i="1"/>
  <c r="G1360" i="1"/>
  <c r="H1360" i="1"/>
  <c r="G1363" i="1"/>
  <c r="H1363" i="1"/>
  <c r="G1368" i="1"/>
  <c r="H1368" i="1"/>
  <c r="G1371" i="1"/>
  <c r="H1371" i="1"/>
  <c r="G1376" i="1"/>
  <c r="H1376" i="1"/>
  <c r="G1379" i="1"/>
  <c r="H1379" i="1"/>
  <c r="G1384" i="1"/>
  <c r="H1384" i="1"/>
  <c r="G1387" i="1"/>
  <c r="H1387" i="1"/>
  <c r="G1392" i="1"/>
  <c r="H1392" i="1"/>
  <c r="G1395" i="1"/>
  <c r="H1395" i="1"/>
  <c r="G1400" i="1"/>
  <c r="H1400" i="1"/>
  <c r="G1403" i="1"/>
  <c r="H1403" i="1"/>
  <c r="H1513" i="1"/>
  <c r="G1513"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G1356" i="1"/>
  <c r="H1356" i="1"/>
  <c r="G1410" i="1"/>
  <c r="H1410" i="1"/>
  <c r="G1415" i="1"/>
  <c r="H1415" i="1"/>
  <c r="G1418" i="1"/>
  <c r="H1418" i="1"/>
  <c r="G1426" i="1"/>
  <c r="H1426" i="1"/>
  <c r="G1431" i="1"/>
  <c r="H1431" i="1"/>
  <c r="G1434" i="1"/>
  <c r="H1434" i="1"/>
  <c r="I1440" i="1"/>
  <c r="I1444" i="1"/>
  <c r="I1446" i="1"/>
  <c r="I1448" i="1"/>
  <c r="I1450" i="1"/>
  <c r="I1452" i="1"/>
  <c r="H1454" i="1"/>
  <c r="G1454" i="1"/>
  <c r="I1458" i="1"/>
  <c r="I1460" i="1"/>
  <c r="H1462" i="1"/>
  <c r="G1462" i="1"/>
  <c r="J1462" i="1"/>
  <c r="H1466" i="1"/>
  <c r="G1466" i="1"/>
  <c r="I1466" i="1" s="1"/>
  <c r="J1466" i="1"/>
  <c r="H1472" i="1"/>
  <c r="G1472" i="1"/>
  <c r="J1472" i="1"/>
  <c r="H1477" i="1"/>
  <c r="G1477" i="1"/>
  <c r="I1477" i="1" s="1"/>
  <c r="J1477" i="1"/>
  <c r="H1489" i="1"/>
  <c r="G1489" i="1"/>
  <c r="H1509" i="1"/>
  <c r="G1509" i="1"/>
  <c r="E163" i="4"/>
  <c r="D159" i="1" s="1"/>
  <c r="F164" i="4"/>
  <c r="G1437" i="1"/>
  <c r="H1437" i="1"/>
  <c r="H1490" i="1"/>
  <c r="G1490" i="1"/>
  <c r="H1506" i="1"/>
  <c r="G1506" i="1"/>
  <c r="H1534" i="1"/>
  <c r="G1534" i="1"/>
  <c r="G1439" i="1"/>
  <c r="I1439" i="1" s="1"/>
  <c r="J1439" i="1"/>
  <c r="H1440" i="1"/>
  <c r="G1441" i="1"/>
  <c r="I1441" i="1" s="1"/>
  <c r="J1441" i="1"/>
  <c r="H1442" i="1"/>
  <c r="I1442" i="1" s="1"/>
  <c r="G1443" i="1"/>
  <c r="I1443" i="1" s="1"/>
  <c r="J1443" i="1"/>
  <c r="H1444" i="1"/>
  <c r="H1447" i="1"/>
  <c r="G1447" i="1"/>
  <c r="H1449" i="1"/>
  <c r="G1449" i="1"/>
  <c r="H1451" i="1"/>
  <c r="G1451" i="1"/>
  <c r="G1453" i="1"/>
  <c r="H1455" i="1"/>
  <c r="G1455" i="1"/>
  <c r="H1457" i="1"/>
  <c r="G1457" i="1"/>
  <c r="H1459" i="1"/>
  <c r="G1459" i="1"/>
  <c r="H1461" i="1"/>
  <c r="G1461" i="1"/>
  <c r="I1463" i="1"/>
  <c r="I1465" i="1"/>
  <c r="I1467" i="1"/>
  <c r="I1471" i="1"/>
  <c r="I1473" i="1"/>
  <c r="I1476" i="1"/>
  <c r="I1478" i="1"/>
  <c r="H1497" i="1"/>
  <c r="G1497" i="1"/>
  <c r="H1501" i="1"/>
  <c r="G1501" i="1"/>
  <c r="G1510" i="1"/>
  <c r="G1514" i="1"/>
  <c r="H1521" i="1"/>
  <c r="G1521" i="1"/>
  <c r="H1525" i="1"/>
  <c r="G1525" i="1"/>
  <c r="H1529" i="1"/>
  <c r="G1529" i="1"/>
  <c r="E420" i="4"/>
  <c r="G310" i="9"/>
  <c r="E310" i="9" s="1"/>
  <c r="B310" i="9" s="1"/>
  <c r="F190" i="5"/>
  <c r="H1485" i="1"/>
  <c r="G1485" i="1"/>
  <c r="H1505" i="1"/>
  <c r="G1505" i="1"/>
  <c r="H1533" i="1"/>
  <c r="G1533" i="1"/>
  <c r="H1570" i="1"/>
  <c r="G1570" i="1"/>
  <c r="D44" i="4"/>
  <c r="F45" i="4"/>
  <c r="D124" i="4"/>
  <c r="F125" i="4"/>
  <c r="F177" i="4"/>
  <c r="D163" i="4"/>
  <c r="D78" i="5"/>
  <c r="D68" i="5" s="1"/>
  <c r="F79" i="5"/>
  <c r="I27" i="3"/>
  <c r="D1408" i="1"/>
  <c r="H1493" i="1"/>
  <c r="G1493" i="1"/>
  <c r="H1538" i="1"/>
  <c r="G1538" i="1"/>
  <c r="H1542" i="1"/>
  <c r="G1542" i="1"/>
  <c r="H1546" i="1"/>
  <c r="G1546" i="1"/>
  <c r="H1550" i="1"/>
  <c r="G1550" i="1"/>
  <c r="H1566" i="1"/>
  <c r="G1566" i="1"/>
  <c r="E6" i="4"/>
  <c r="F599" i="4"/>
  <c r="D593" i="4"/>
  <c r="E141" i="6"/>
  <c r="H29" i="3"/>
  <c r="H1574" i="1"/>
  <c r="G1574" i="1"/>
  <c r="D196" i="4"/>
  <c r="F197" i="4"/>
  <c r="F312" i="4"/>
  <c r="D311" i="4"/>
  <c r="E363" i="4"/>
  <c r="D358" i="1" s="1"/>
  <c r="D644" i="4"/>
  <c r="F416" i="4"/>
  <c r="D177" i="5"/>
  <c r="F180" i="5"/>
  <c r="G1537" i="1"/>
  <c r="G1541" i="1"/>
  <c r="G1545" i="1"/>
  <c r="G1549" i="1"/>
  <c r="G1553" i="1"/>
  <c r="H1556" i="1"/>
  <c r="G1558" i="1"/>
  <c r="G1561" i="1"/>
  <c r="H1563" i="1"/>
  <c r="G1567" i="1"/>
  <c r="D50" i="4"/>
  <c r="F107" i="4"/>
  <c r="D106" i="4"/>
  <c r="F152" i="4"/>
  <c r="E311" i="4"/>
  <c r="D306" i="1" s="1"/>
  <c r="F538" i="4"/>
  <c r="D529" i="4"/>
  <c r="D643" i="4"/>
  <c r="H308" i="9"/>
  <c r="F246" i="5"/>
  <c r="D245" i="5"/>
  <c r="H24" i="3"/>
  <c r="F5" i="6"/>
  <c r="F50" i="6"/>
  <c r="D35" i="6"/>
  <c r="D141" i="6" s="1"/>
  <c r="G1480" i="1"/>
  <c r="G1569" i="1"/>
  <c r="H1569" i="1"/>
  <c r="D7" i="4"/>
  <c r="F82" i="4"/>
  <c r="F133" i="4"/>
  <c r="F216" i="4"/>
  <c r="D215" i="4"/>
  <c r="F473" i="4"/>
  <c r="D472" i="4"/>
  <c r="F522" i="4"/>
  <c r="D515" i="4"/>
  <c r="D625" i="4"/>
  <c r="G291" i="9"/>
  <c r="E291" i="9" s="1"/>
  <c r="B291" i="9" s="1"/>
  <c r="F149" i="5"/>
  <c r="F207" i="5"/>
  <c r="D206" i="5"/>
  <c r="F259" i="5"/>
  <c r="E258" i="5"/>
  <c r="D1235" i="1" s="1"/>
  <c r="G1235" i="1" s="1"/>
  <c r="E5" i="7"/>
  <c r="D24" i="8"/>
  <c r="C1499" i="1" s="1"/>
  <c r="E593" i="4"/>
  <c r="D587" i="1" s="1"/>
  <c r="D363" i="4"/>
  <c r="E643" i="4"/>
  <c r="D637" i="1" s="1"/>
  <c r="D459" i="4"/>
  <c r="D484" i="4"/>
  <c r="D580" i="4"/>
  <c r="D12" i="5"/>
  <c r="E206" i="5"/>
  <c r="D129" i="6"/>
  <c r="F134" i="4"/>
  <c r="E263" i="4"/>
  <c r="D259" i="1" s="1"/>
  <c r="D299" i="4"/>
  <c r="D351" i="4"/>
  <c r="E529" i="4"/>
  <c r="F8" i="5"/>
  <c r="E238" i="5"/>
  <c r="E35" i="6"/>
  <c r="D89" i="6"/>
  <c r="D114" i="6"/>
  <c r="G206" i="9"/>
  <c r="E206" i="9" s="1"/>
  <c r="B206" i="9" s="1"/>
  <c r="G202" i="9"/>
  <c r="E202" i="9" s="1"/>
  <c r="B202" i="9" s="1"/>
  <c r="B36" i="9"/>
  <c r="B44" i="9"/>
  <c r="E46" i="9"/>
  <c r="B46" i="9" s="1"/>
  <c r="B52" i="9"/>
  <c r="E62" i="9"/>
  <c r="B62" i="9" s="1"/>
  <c r="E74" i="9"/>
  <c r="B74" i="9" s="1"/>
  <c r="G162" i="9"/>
  <c r="E162" i="9" s="1"/>
  <c r="B162" i="9" s="1"/>
  <c r="G281" i="9"/>
  <c r="E281" i="9" s="1"/>
  <c r="B281" i="9" s="1"/>
  <c r="G280" i="9"/>
  <c r="E280" i="9" s="1"/>
  <c r="B280" i="9" s="1"/>
  <c r="G279" i="9"/>
  <c r="E279" i="9" s="1"/>
  <c r="B279" i="9" s="1"/>
  <c r="G166" i="9"/>
  <c r="H165" i="9"/>
  <c r="M213" i="9"/>
  <c r="G211" i="9"/>
  <c r="E211" i="9" s="1"/>
  <c r="B211" i="9" s="1"/>
  <c r="G207" i="9"/>
  <c r="E207" i="9" s="1"/>
  <c r="B207" i="9" s="1"/>
  <c r="G203" i="9"/>
  <c r="E203" i="9" s="1"/>
  <c r="B203" i="9" s="1"/>
  <c r="G199" i="9"/>
  <c r="E199" i="9" s="1"/>
  <c r="B199" i="9" s="1"/>
  <c r="G195" i="9"/>
  <c r="E195" i="9" s="1"/>
  <c r="B195" i="9" s="1"/>
  <c r="G164" i="9"/>
  <c r="E164" i="9" s="1"/>
  <c r="B164" i="9" s="1"/>
  <c r="L213" i="9"/>
  <c r="F213" i="9" s="1"/>
  <c r="B213" i="9" s="1"/>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1" i="9"/>
  <c r="E161" i="9" s="1"/>
  <c r="B161" i="9" s="1"/>
  <c r="G209" i="9"/>
  <c r="E209" i="9" s="1"/>
  <c r="B209" i="9" s="1"/>
  <c r="G205" i="9"/>
  <c r="E205" i="9" s="1"/>
  <c r="B205" i="9" s="1"/>
  <c r="G201" i="9"/>
  <c r="E201" i="9" s="1"/>
  <c r="B201" i="9" s="1"/>
  <c r="G197" i="9"/>
  <c r="E197" i="9" s="1"/>
  <c r="B197" i="9" s="1"/>
  <c r="G193" i="9"/>
  <c r="E193" i="9" s="1"/>
  <c r="B193" i="9" s="1"/>
  <c r="G163" i="9"/>
  <c r="E163" i="9" s="1"/>
  <c r="B163" i="9" s="1"/>
  <c r="I10" i="9"/>
  <c r="E86" i="9"/>
  <c r="B86" i="9" s="1"/>
  <c r="B92" i="9"/>
  <c r="B108" i="9"/>
  <c r="B116" i="9"/>
  <c r="B124" i="9"/>
  <c r="G194" i="9"/>
  <c r="E194" i="9" s="1"/>
  <c r="B194" i="9" s="1"/>
  <c r="G210" i="9"/>
  <c r="E210" i="9" s="1"/>
  <c r="B210" i="9" s="1"/>
  <c r="E290" i="9"/>
  <c r="B290" i="9" s="1"/>
  <c r="B40" i="9"/>
  <c r="E54" i="9"/>
  <c r="B54" i="9" s="1"/>
  <c r="B60" i="9"/>
  <c r="B72" i="9"/>
  <c r="E82" i="9"/>
  <c r="B82" i="9" s="1"/>
  <c r="B88" i="9"/>
  <c r="E98" i="9"/>
  <c r="B98" i="9" s="1"/>
  <c r="G192" i="9"/>
  <c r="E192" i="9" s="1"/>
  <c r="G198" i="9"/>
  <c r="E198" i="9" s="1"/>
  <c r="B198" i="9" s="1"/>
  <c r="B147" i="9"/>
  <c r="B151" i="9"/>
  <c r="B155" i="9"/>
  <c r="B159" i="9"/>
  <c r="B214" i="9"/>
  <c r="F225" i="9"/>
  <c r="B225" i="9" s="1"/>
  <c r="B230" i="9"/>
  <c r="B226" i="9"/>
  <c r="B234" i="9"/>
  <c r="B236" i="9"/>
  <c r="B238" i="9"/>
  <c r="B240" i="9"/>
  <c r="B242" i="9"/>
  <c r="B244" i="9"/>
  <c r="B246" i="9"/>
  <c r="B248" i="9"/>
  <c r="B250" i="9"/>
  <c r="B252" i="9"/>
  <c r="B254" i="9"/>
  <c r="B256" i="9"/>
  <c r="B258" i="9"/>
  <c r="B260" i="9"/>
  <c r="B262" i="9"/>
  <c r="B264" i="9"/>
  <c r="B266" i="9"/>
  <c r="B268" i="9"/>
  <c r="F216" i="9"/>
  <c r="B216" i="9" s="1"/>
  <c r="F224" i="9"/>
  <c r="B224" i="9" s="1"/>
  <c r="F232" i="9"/>
  <c r="B232" i="9" s="1"/>
  <c r="G1223" i="1" l="1"/>
  <c r="G1481" i="1"/>
  <c r="F252" i="4"/>
  <c r="H248" i="1"/>
  <c r="G21" i="9"/>
  <c r="E21" i="9" s="1"/>
  <c r="H21" i="9"/>
  <c r="E350" i="4"/>
  <c r="E408" i="4" s="1"/>
  <c r="D403" i="1" s="1"/>
  <c r="I21" i="3"/>
  <c r="D1046" i="1"/>
  <c r="E7" i="5"/>
  <c r="I20" i="3" s="1"/>
  <c r="C1524" i="1"/>
  <c r="G1524" i="1" s="1"/>
  <c r="I35" i="3"/>
  <c r="C1518" i="1"/>
  <c r="H1483" i="1"/>
  <c r="G1483" i="1"/>
  <c r="H21" i="3"/>
  <c r="F68" i="5"/>
  <c r="C1046" i="1"/>
  <c r="H28" i="3"/>
  <c r="F141" i="6"/>
  <c r="C1435" i="1"/>
  <c r="B192" i="9"/>
  <c r="E166" i="9"/>
  <c r="B166" i="9" s="1"/>
  <c r="I25" i="3"/>
  <c r="D1329" i="1"/>
  <c r="F351" i="4"/>
  <c r="D350" i="4"/>
  <c r="C346" i="1"/>
  <c r="F580" i="4"/>
  <c r="C574" i="1"/>
  <c r="I29" i="3"/>
  <c r="D1436" i="1"/>
  <c r="F515" i="4"/>
  <c r="C509" i="1"/>
  <c r="F215" i="4"/>
  <c r="C211" i="1"/>
  <c r="F7" i="4"/>
  <c r="D6" i="4"/>
  <c r="C3" i="1"/>
  <c r="F245" i="5"/>
  <c r="D237" i="5"/>
  <c r="C1222" i="1"/>
  <c r="F643" i="4"/>
  <c r="C637" i="1"/>
  <c r="E298" i="4"/>
  <c r="F50" i="4"/>
  <c r="C46" i="1"/>
  <c r="D42" i="8"/>
  <c r="F311" i="4"/>
  <c r="C306" i="1"/>
  <c r="E151" i="4"/>
  <c r="G316" i="9"/>
  <c r="E316" i="9" s="1"/>
  <c r="F263" i="4"/>
  <c r="I1457" i="1"/>
  <c r="I1449" i="1"/>
  <c r="I1472" i="1"/>
  <c r="I1468" i="1"/>
  <c r="F129" i="6"/>
  <c r="C1423" i="1"/>
  <c r="D528" i="4"/>
  <c r="F529" i="4"/>
  <c r="C523" i="1"/>
  <c r="F644" i="4"/>
  <c r="C638" i="1"/>
  <c r="E412" i="4"/>
  <c r="I16" i="3"/>
  <c r="D2" i="1"/>
  <c r="F78" i="5"/>
  <c r="C1056" i="1"/>
  <c r="F124" i="4"/>
  <c r="C120" i="1"/>
  <c r="F238" i="5"/>
  <c r="E237" i="5"/>
  <c r="D1215" i="1"/>
  <c r="F299" i="4"/>
  <c r="D298" i="4"/>
  <c r="C294" i="1"/>
  <c r="F484" i="4"/>
  <c r="C478" i="1"/>
  <c r="F363" i="4"/>
  <c r="C358" i="1"/>
  <c r="I28" i="3"/>
  <c r="D1435" i="1"/>
  <c r="E165" i="9"/>
  <c r="B165" i="9" s="1"/>
  <c r="H27" i="3"/>
  <c r="F114" i="6"/>
  <c r="C1408" i="1"/>
  <c r="G259" i="1"/>
  <c r="H259" i="1"/>
  <c r="H311" i="9"/>
  <c r="D1183" i="1"/>
  <c r="F459" i="4"/>
  <c r="C453" i="1"/>
  <c r="F472" i="4"/>
  <c r="C466" i="1"/>
  <c r="H25" i="3"/>
  <c r="F35" i="6"/>
  <c r="C1329" i="1"/>
  <c r="E176" i="5"/>
  <c r="F106" i="4"/>
  <c r="C102" i="1"/>
  <c r="F593" i="4"/>
  <c r="C587" i="1"/>
  <c r="F163" i="4"/>
  <c r="D151" i="4"/>
  <c r="C159" i="1"/>
  <c r="D414" i="1"/>
  <c r="I1459" i="1"/>
  <c r="I1455" i="1"/>
  <c r="I1451" i="1"/>
  <c r="I1447" i="1"/>
  <c r="I1462" i="1"/>
  <c r="I1479" i="1"/>
  <c r="H1235" i="1"/>
  <c r="F89" i="6"/>
  <c r="C1383" i="1"/>
  <c r="E528" i="4"/>
  <c r="E635" i="4" s="1"/>
  <c r="D629" i="1" s="1"/>
  <c r="D523" i="1"/>
  <c r="D7" i="5"/>
  <c r="F12" i="5"/>
  <c r="C990" i="1"/>
  <c r="D420" i="4"/>
  <c r="G1499" i="1"/>
  <c r="H1499" i="1"/>
  <c r="G311" i="9"/>
  <c r="E311" i="9" s="1"/>
  <c r="B311" i="9" s="1"/>
  <c r="F206" i="5"/>
  <c r="C1183" i="1"/>
  <c r="F625" i="4"/>
  <c r="C619" i="1"/>
  <c r="G318" i="9"/>
  <c r="E318" i="9" s="1"/>
  <c r="G308" i="9"/>
  <c r="E308" i="9" s="1"/>
  <c r="B308" i="9" s="1"/>
  <c r="F177" i="5"/>
  <c r="D176" i="5"/>
  <c r="C1154" i="1"/>
  <c r="F196" i="4"/>
  <c r="C192" i="1"/>
  <c r="F44" i="4"/>
  <c r="C40" i="1"/>
  <c r="D345" i="1" l="1"/>
  <c r="D985" i="1"/>
  <c r="E6" i="5"/>
  <c r="H1524" i="1"/>
  <c r="H1518" i="1"/>
  <c r="G1518" i="1"/>
  <c r="H1215" i="1"/>
  <c r="G1215" i="1"/>
  <c r="G306" i="1"/>
  <c r="H306" i="1"/>
  <c r="H1222" i="1"/>
  <c r="G1222" i="1"/>
  <c r="F6" i="4"/>
  <c r="H16" i="3"/>
  <c r="D412" i="4"/>
  <c r="C2" i="1"/>
  <c r="G509" i="1"/>
  <c r="H509" i="1"/>
  <c r="H574" i="1"/>
  <c r="G574" i="1"/>
  <c r="G192" i="1"/>
  <c r="H192" i="1"/>
  <c r="H1183" i="1"/>
  <c r="G1183" i="1"/>
  <c r="E317" i="9"/>
  <c r="B318" i="9"/>
  <c r="F420" i="4"/>
  <c r="D635" i="4"/>
  <c r="C414" i="1"/>
  <c r="G587" i="1"/>
  <c r="H587" i="1"/>
  <c r="I22" i="3"/>
  <c r="E175" i="5"/>
  <c r="D1152" i="1" s="1"/>
  <c r="D1153" i="1"/>
  <c r="H19" i="9"/>
  <c r="E19" i="9" s="1"/>
  <c r="B19" i="9" s="1"/>
  <c r="H466" i="1"/>
  <c r="G466" i="1"/>
  <c r="G358" i="1"/>
  <c r="H358" i="1"/>
  <c r="G294" i="1"/>
  <c r="H294" i="1"/>
  <c r="I23" i="3"/>
  <c r="D1214" i="1"/>
  <c r="H1056" i="1"/>
  <c r="G1056" i="1"/>
  <c r="H523" i="1"/>
  <c r="G523" i="1"/>
  <c r="E407" i="4"/>
  <c r="D402" i="1" s="1"/>
  <c r="D293" i="1"/>
  <c r="F237" i="5"/>
  <c r="H23" i="3"/>
  <c r="C1214" i="1"/>
  <c r="G1435" i="1"/>
  <c r="H1435" i="1"/>
  <c r="H1046" i="1"/>
  <c r="G1046" i="1"/>
  <c r="G40" i="1"/>
  <c r="H40" i="1"/>
  <c r="G619" i="1"/>
  <c r="H619" i="1"/>
  <c r="E636" i="4"/>
  <c r="D630" i="1" s="1"/>
  <c r="D522" i="1"/>
  <c r="H159" i="1"/>
  <c r="G159" i="1"/>
  <c r="H1329" i="1"/>
  <c r="G1329" i="1"/>
  <c r="H9" i="3"/>
  <c r="G1408" i="1"/>
  <c r="H1408" i="1"/>
  <c r="D407" i="4"/>
  <c r="F298" i="4"/>
  <c r="C293" i="1"/>
  <c r="E639" i="4"/>
  <c r="D407" i="1"/>
  <c r="D984" i="1"/>
  <c r="B316" i="9"/>
  <c r="E315" i="9"/>
  <c r="I10" i="3" s="1"/>
  <c r="K1451" i="9"/>
  <c r="G314" i="9"/>
  <c r="E314" i="9" s="1"/>
  <c r="B314" i="9" s="1"/>
  <c r="C1517" i="1"/>
  <c r="I34" i="3"/>
  <c r="G313" i="9"/>
  <c r="E313" i="9" s="1"/>
  <c r="G637" i="1"/>
  <c r="H637" i="1"/>
  <c r="G211" i="1"/>
  <c r="H211" i="1"/>
  <c r="H1436" i="1"/>
  <c r="G1436" i="1"/>
  <c r="G346" i="1"/>
  <c r="H346" i="1"/>
  <c r="H1154" i="1"/>
  <c r="G1154" i="1"/>
  <c r="D6" i="5"/>
  <c r="H20" i="3"/>
  <c r="F7" i="5"/>
  <c r="C985" i="1"/>
  <c r="G453" i="1"/>
  <c r="H453" i="1"/>
  <c r="H22" i="3"/>
  <c r="F176" i="5"/>
  <c r="D175" i="5"/>
  <c r="C1153" i="1"/>
  <c r="H990" i="1"/>
  <c r="G990" i="1"/>
  <c r="G1383" i="1"/>
  <c r="H1383" i="1"/>
  <c r="H17" i="3"/>
  <c r="F151" i="4"/>
  <c r="D289" i="4"/>
  <c r="C147" i="1"/>
  <c r="H102" i="1"/>
  <c r="G102" i="1"/>
  <c r="B21" i="9"/>
  <c r="H478" i="1"/>
  <c r="G478" i="1"/>
  <c r="G120" i="1"/>
  <c r="H120" i="1"/>
  <c r="G638" i="1"/>
  <c r="H638" i="1"/>
  <c r="F528" i="4"/>
  <c r="D636" i="4"/>
  <c r="C522" i="1"/>
  <c r="G1423" i="1"/>
  <c r="H1423" i="1"/>
  <c r="E289" i="4"/>
  <c r="I17" i="3"/>
  <c r="D147" i="1"/>
  <c r="G46" i="1"/>
  <c r="H46" i="1"/>
  <c r="G3" i="1"/>
  <c r="H3" i="1"/>
  <c r="D408" i="4"/>
  <c r="F350" i="4"/>
  <c r="C345" i="1"/>
  <c r="G414" i="1" l="1"/>
  <c r="H414" i="1"/>
  <c r="E413" i="4"/>
  <c r="E291" i="4"/>
  <c r="D287" i="1" s="1"/>
  <c r="D285" i="1"/>
  <c r="E290" i="4"/>
  <c r="D286" i="1" s="1"/>
  <c r="F636" i="4"/>
  <c r="C630" i="1"/>
  <c r="G147" i="1"/>
  <c r="H147" i="1"/>
  <c r="H1153" i="1"/>
  <c r="G1153" i="1"/>
  <c r="E312" i="9"/>
  <c r="B313" i="9"/>
  <c r="H278" i="9"/>
  <c r="H293" i="1"/>
  <c r="G293" i="1"/>
  <c r="H1214" i="1"/>
  <c r="G1214" i="1"/>
  <c r="F635" i="4"/>
  <c r="C629" i="1"/>
  <c r="G2" i="1"/>
  <c r="H2" i="1"/>
  <c r="H345" i="1"/>
  <c r="G345" i="1"/>
  <c r="G522" i="1"/>
  <c r="H522" i="1"/>
  <c r="F408" i="4"/>
  <c r="C403" i="1"/>
  <c r="G285" i="9"/>
  <c r="E285" i="9" s="1"/>
  <c r="B285" i="9" s="1"/>
  <c r="G278" i="9"/>
  <c r="F6" i="5"/>
  <c r="C984" i="1"/>
  <c r="I9" i="3"/>
  <c r="K3" i="9"/>
  <c r="D290" i="4"/>
  <c r="D413" i="4"/>
  <c r="F289" i="4"/>
  <c r="D291" i="4"/>
  <c r="C285" i="1"/>
  <c r="F175" i="5"/>
  <c r="C1152" i="1"/>
  <c r="H985" i="1"/>
  <c r="G985" i="1"/>
  <c r="H1517" i="1"/>
  <c r="G1517" i="1"/>
  <c r="H11" i="3"/>
  <c r="F407" i="4"/>
  <c r="C402" i="1"/>
  <c r="F412" i="4"/>
  <c r="D639" i="4"/>
  <c r="C407" i="1"/>
  <c r="D633" i="1"/>
  <c r="E278" i="9" l="1"/>
  <c r="B278" i="9" s="1"/>
  <c r="F639" i="4"/>
  <c r="C633" i="1"/>
  <c r="H1152" i="1"/>
  <c r="G1152" i="1"/>
  <c r="E640" i="4"/>
  <c r="E415" i="4"/>
  <c r="D410" i="1" s="1"/>
  <c r="D408" i="1"/>
  <c r="E414" i="4"/>
  <c r="D409" i="1" s="1"/>
  <c r="N3" i="9"/>
  <c r="I11" i="3"/>
  <c r="F291" i="4"/>
  <c r="C287" i="1"/>
  <c r="H630" i="1"/>
  <c r="G630" i="1"/>
  <c r="G407" i="1"/>
  <c r="H407" i="1"/>
  <c r="G402" i="1"/>
  <c r="H402" i="1"/>
  <c r="D415" i="4"/>
  <c r="D640" i="4"/>
  <c r="D641" i="4" s="1"/>
  <c r="F413" i="4"/>
  <c r="C408" i="1"/>
  <c r="H8" i="3"/>
  <c r="H984" i="1"/>
  <c r="G984" i="1"/>
  <c r="G403" i="1"/>
  <c r="H403" i="1"/>
  <c r="D414" i="4"/>
  <c r="H285" i="1"/>
  <c r="G285" i="1"/>
  <c r="F290" i="4"/>
  <c r="C286" i="1"/>
  <c r="G629" i="1"/>
  <c r="H629" i="1"/>
  <c r="E277" i="9" l="1"/>
  <c r="I8" i="3" s="1"/>
  <c r="M3" i="9"/>
  <c r="E642" i="4"/>
  <c r="D634" i="1"/>
  <c r="E641" i="4"/>
  <c r="F415" i="4"/>
  <c r="C410" i="1"/>
  <c r="G408" i="1"/>
  <c r="H408" i="1"/>
  <c r="F641" i="4"/>
  <c r="C635" i="1"/>
  <c r="G286" i="1"/>
  <c r="H286" i="1"/>
  <c r="F414" i="4"/>
  <c r="C409" i="1"/>
  <c r="D642" i="4"/>
  <c r="D645" i="4" s="1"/>
  <c r="F640" i="4"/>
  <c r="C634" i="1"/>
  <c r="H287" i="1"/>
  <c r="G287" i="1"/>
  <c r="G633" i="1"/>
  <c r="H633" i="1"/>
  <c r="H18" i="3" l="1"/>
  <c r="C639" i="1"/>
  <c r="G410" i="1"/>
  <c r="H410" i="1"/>
  <c r="E646" i="4"/>
  <c r="D636" i="1"/>
  <c r="H634" i="1"/>
  <c r="G634" i="1"/>
  <c r="G409" i="1"/>
  <c r="H409" i="1"/>
  <c r="E645" i="4"/>
  <c r="D635" i="1"/>
  <c r="G635" i="1" s="1"/>
  <c r="D646" i="4"/>
  <c r="G276" i="9" s="1"/>
  <c r="E276" i="9" s="1"/>
  <c r="B276" i="9" s="1"/>
  <c r="F642" i="4"/>
  <c r="C636" i="1"/>
  <c r="H635" i="1" l="1"/>
  <c r="H19" i="3"/>
  <c r="F646" i="4"/>
  <c r="C640" i="1"/>
  <c r="I18" i="3"/>
  <c r="D639" i="1"/>
  <c r="H639" i="1" s="1"/>
  <c r="G636" i="1"/>
  <c r="H636" i="1"/>
  <c r="I19" i="3"/>
  <c r="D640" i="1"/>
  <c r="F645" i="4"/>
  <c r="H7" i="3"/>
  <c r="G639" i="1" l="1"/>
  <c r="J3" i="9"/>
  <c r="G640" i="1"/>
  <c r="H640" i="1"/>
  <c r="G274" i="9" l="1"/>
  <c r="M272" i="9"/>
  <c r="L272" i="9"/>
  <c r="H274" i="9"/>
  <c r="H18" i="9"/>
  <c r="G18" i="9"/>
  <c r="J7" i="9"/>
  <c r="I12" i="9"/>
  <c r="J9" i="9"/>
  <c r="H15" i="9"/>
  <c r="I6" i="9"/>
  <c r="K12" i="9"/>
  <c r="G17" i="9"/>
  <c r="I8" i="9"/>
  <c r="M15" i="9"/>
  <c r="I9" i="9"/>
  <c r="G15" i="9"/>
  <c r="J5" i="9"/>
  <c r="L16" i="9"/>
  <c r="I7" i="9"/>
  <c r="K13" i="9"/>
  <c r="K10" i="9"/>
  <c r="G16" i="9"/>
  <c r="I5" i="9"/>
  <c r="K11" i="9"/>
  <c r="H16" i="9"/>
  <c r="K9" i="9"/>
  <c r="L15" i="9"/>
  <c r="H17" i="9"/>
  <c r="K6" i="9"/>
  <c r="J11" i="9"/>
  <c r="I17" i="9"/>
  <c r="K7" i="9"/>
  <c r="J12" i="9"/>
  <c r="J17" i="9"/>
  <c r="K8" i="9"/>
  <c r="J13" i="9"/>
  <c r="K5" i="9"/>
  <c r="J10" i="9"/>
  <c r="M16" i="9"/>
  <c r="J8" i="9"/>
  <c r="I13" i="9"/>
  <c r="J6" i="9"/>
  <c r="I11" i="9"/>
  <c r="E18" i="9" l="1"/>
  <c r="B18" i="9" s="1"/>
  <c r="F272" i="9"/>
  <c r="B272" i="9" s="1"/>
  <c r="E16" i="9"/>
  <c r="F16" i="9"/>
  <c r="E10" i="9"/>
  <c r="B10" i="9" s="1"/>
  <c r="E13" i="9"/>
  <c r="B13" i="9" s="1"/>
  <c r="E8" i="9"/>
  <c r="B8" i="9" s="1"/>
  <c r="E11" i="9"/>
  <c r="B11" i="9" s="1"/>
  <c r="F15" i="9"/>
  <c r="E5" i="9"/>
  <c r="E7" i="9"/>
  <c r="B7" i="9" s="1"/>
  <c r="E9" i="9"/>
  <c r="B9" i="9" s="1"/>
  <c r="E12" i="9"/>
  <c r="B12" i="9" s="1"/>
  <c r="E6" i="9"/>
  <c r="B6" i="9" s="1"/>
  <c r="E15" i="9"/>
  <c r="E17" i="9"/>
  <c r="B17" i="9" s="1"/>
  <c r="E274" i="9"/>
  <c r="F20" i="9" l="1"/>
  <c r="F14" i="9"/>
  <c r="B16" i="9"/>
  <c r="B274" i="9"/>
  <c r="E20" i="9"/>
  <c r="I7" i="3" s="1"/>
  <c r="B15" i="9"/>
  <c r="E14"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<sst xmlns="http://schemas.openxmlformats.org/spreadsheetml/2006/main" count="4374" uniqueCount="3426">
  <si>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</si>
  <si>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</si>
  <si>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</si>
  <si>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</si>
  <si>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</si>
  <si>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</si>
  <si>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</si>
  <si>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</si>
  <si>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</si>
  <si>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</si>
  <si>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</si>
  <si>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</si>
  <si>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</si>
  <si>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</si>
  <si>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</si>
  <si>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</si>
  <si>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</si>
  <si>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</si>
  <si>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</si>
  <si>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</si>
  <si>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</si>
  <si>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</si>
  <si>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</si>
  <si>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</si>
  <si>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</si>
  <si>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</si>
  <si>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</si>
  <si>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</si>
  <si>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</si>
  <si>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</si>
  <si>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</si>
  <si>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PETRA PRERADOVIĆA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</si>
  <si>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</si>
  <si>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</si>
  <si>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</si>
  <si>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</si>
  <si>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</si>
  <si>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</si>
  <si>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</si>
  <si>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</si>
  <si>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</si>
  <si>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</si>
  <si>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</si>
  <si>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</si>
  <si>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</si>
  <si>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</si>
  <si>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</si>
  <si>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</si>
  <si>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</si>
  <si>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13012 - OSNOVNA ŠKOLA PETRA PRERADOVIĆA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</si>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</sst>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2123029.5700000003</v>
      </c>
      <c r="D2" s="6">
        <f>'PR-RAS'!E6</f>
        <v>2601141.33</v>
      </c>
      <c r="E2" s="6">
        <v>0</v>
      </c>
      <c r="F2" s="6">
        <v>0</v>
      </c>
      <c r="G2" s="7">
        <f t="shared" ref="G2:G264" si="0">(B2/1000)*(C2*1+D2*2)</f>
        <v>7325.3122300000005</v>
      </c>
      <c r="H2" s="7">
        <f t="shared" ref="H2:H264" si="1">ABS(C2-ROUND(C2,0))+ABS(D2-ROUND(D2,0))</f>
        <v>0.75999999977648258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1798058.12</v>
      </c>
      <c r="D46" s="1">
        <f>'PR-RAS'!E50</f>
        <v>2172603.48</v>
      </c>
      <c r="E46" s="1">
        <v>0</v>
      </c>
      <c r="F46" s="1">
        <v>0</v>
      </c>
      <c r="G46" s="2">
        <f t="shared" si="0"/>
        <v>276446.92859999998</v>
      </c>
      <c r="H46" s="2">
        <f t="shared" si="1"/>
        <v>0.60000000009313226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1722993.79</v>
      </c>
      <c r="D64" s="1">
        <f>'PR-RAS'!E68</f>
        <v>2120077.58</v>
      </c>
      <c r="E64" s="1">
        <v>0</v>
      </c>
      <c r="F64" s="1">
        <v>0</v>
      </c>
      <c r="G64" s="2">
        <f t="shared" si="0"/>
        <v>375678.38385000004</v>
      </c>
      <c r="H64" s="2">
        <f t="shared" si="1"/>
        <v>0.62999999988824129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1690832.57</v>
      </c>
      <c r="D65" s="1">
        <f>'PR-RAS'!E69</f>
        <v>2068911.96</v>
      </c>
      <c r="E65" s="1">
        <v>0</v>
      </c>
      <c r="F65" s="1">
        <v>0</v>
      </c>
      <c r="G65" s="2">
        <f t="shared" si="0"/>
        <v>373034.01536000002</v>
      </c>
      <c r="H65" s="2">
        <f t="shared" si="1"/>
        <v>0.46999999997206032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32161.22</v>
      </c>
      <c r="D66" s="1">
        <f>'PR-RAS'!E70</f>
        <v>51165.62</v>
      </c>
      <c r="E66" s="1">
        <v>0</v>
      </c>
      <c r="F66" s="1">
        <v>0</v>
      </c>
      <c r="G66" s="2">
        <f t="shared" si="0"/>
        <v>8742.0099000000009</v>
      </c>
      <c r="H66" s="2">
        <f t="shared" si="1"/>
        <v>0.59999999999854481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75064.33</v>
      </c>
      <c r="D73" s="1">
        <f>'PR-RAS'!E77</f>
        <v>52525.899999999994</v>
      </c>
      <c r="E73" s="1">
        <v>0</v>
      </c>
      <c r="F73" s="1">
        <v>0</v>
      </c>
      <c r="G73" s="2">
        <f t="shared" si="0"/>
        <v>12968.361359999999</v>
      </c>
      <c r="H73" s="2">
        <f t="shared" si="1"/>
        <v>0.430000000007567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10481.73</v>
      </c>
      <c r="D74" s="1">
        <f>'PR-RAS'!E78</f>
        <v>7076.66</v>
      </c>
      <c r="E74" s="1">
        <v>0</v>
      </c>
      <c r="F74" s="1">
        <v>0</v>
      </c>
      <c r="G74" s="2">
        <f t="shared" si="0"/>
        <v>1798.3586499999999</v>
      </c>
      <c r="H74" s="2">
        <f t="shared" si="1"/>
        <v>0.61000000000058208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64582.6</v>
      </c>
      <c r="D76" s="1">
        <f>'PR-RAS'!E80</f>
        <v>45449.24</v>
      </c>
      <c r="E76" s="1">
        <v>0</v>
      </c>
      <c r="F76" s="1">
        <v>0</v>
      </c>
      <c r="G76" s="2">
        <f t="shared" si="0"/>
        <v>11661.080999999998</v>
      </c>
      <c r="H76" s="2">
        <f t="shared" si="1"/>
        <v>0.63999999999941792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0.05</v>
      </c>
      <c r="D78" s="1">
        <f>'PR-RAS'!E82</f>
        <v>3196.89</v>
      </c>
      <c r="E78" s="1">
        <v>0</v>
      </c>
      <c r="F78" s="1">
        <v>0</v>
      </c>
      <c r="G78" s="2">
        <f t="shared" si="0"/>
        <v>492.32490999999999</v>
      </c>
      <c r="H78" s="2">
        <f t="shared" si="1"/>
        <v>0.16000000000012732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0.05</v>
      </c>
      <c r="D79" s="1">
        <f>'PR-RAS'!E83</f>
        <v>3196.89</v>
      </c>
      <c r="E79" s="1">
        <v>0</v>
      </c>
      <c r="F79" s="1">
        <v>0</v>
      </c>
      <c r="G79" s="2">
        <f t="shared" si="0"/>
        <v>498.71873999999997</v>
      </c>
      <c r="H79" s="2">
        <f t="shared" si="1"/>
        <v>0.16000000000012732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0.05</v>
      </c>
      <c r="D81" s="1">
        <f>'PR-RAS'!E85</f>
        <v>3196.89</v>
      </c>
      <c r="E81" s="1">
        <v>0</v>
      </c>
      <c r="F81" s="1">
        <v>0</v>
      </c>
      <c r="G81" s="2">
        <f t="shared" si="0"/>
        <v>511.50639999999999</v>
      </c>
      <c r="H81" s="2">
        <f t="shared" si="1"/>
        <v>0.16000000000012732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57794.06</v>
      </c>
      <c r="D102" s="1">
        <f>'PR-RAS'!E106</f>
        <v>55352.62</v>
      </c>
      <c r="E102" s="1">
        <v>0</v>
      </c>
      <c r="F102" s="1">
        <v>0</v>
      </c>
      <c r="G102" s="2">
        <f t="shared" si="0"/>
        <v>17018.4293</v>
      </c>
      <c r="H102" s="2">
        <f t="shared" si="1"/>
        <v>0.43999999999505235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57794.06</v>
      </c>
      <c r="D108" s="1">
        <f>'PR-RAS'!E112</f>
        <v>55352.62</v>
      </c>
      <c r="E108" s="1">
        <v>0</v>
      </c>
      <c r="F108" s="1">
        <v>0</v>
      </c>
      <c r="G108" s="2">
        <f t="shared" si="0"/>
        <v>18029.425099999997</v>
      </c>
      <c r="H108" s="2">
        <f t="shared" si="1"/>
        <v>0.43999999999505235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57794.06</v>
      </c>
      <c r="D113" s="1">
        <f>'PR-RAS'!E117</f>
        <v>55352.62</v>
      </c>
      <c r="E113" s="1">
        <v>0</v>
      </c>
      <c r="F113" s="1">
        <v>0</v>
      </c>
      <c r="G113" s="2">
        <f t="shared" si="0"/>
        <v>18871.921599999998</v>
      </c>
      <c r="H113" s="2">
        <f t="shared" si="1"/>
        <v>0.43999999999505235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11899.3</v>
      </c>
      <c r="D120" s="1">
        <f>'PR-RAS'!E124</f>
        <v>10441.870000000001</v>
      </c>
      <c r="E120" s="1">
        <v>0</v>
      </c>
      <c r="F120" s="1">
        <v>0</v>
      </c>
      <c r="G120" s="2">
        <f t="shared" si="0"/>
        <v>3901.1817599999999</v>
      </c>
      <c r="H120" s="2">
        <f t="shared" si="1"/>
        <v>0.42999999999847205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11177.72</v>
      </c>
      <c r="D121" s="1">
        <f>'PR-RAS'!E125</f>
        <v>10391.870000000001</v>
      </c>
      <c r="E121" s="1">
        <v>0</v>
      </c>
      <c r="F121" s="1">
        <v>0</v>
      </c>
      <c r="G121" s="2">
        <f t="shared" si="0"/>
        <v>3835.3751999999999</v>
      </c>
      <c r="H121" s="2">
        <f t="shared" si="1"/>
        <v>0.40999999999985448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282.31</v>
      </c>
      <c r="D122" s="1">
        <f>'PR-RAS'!E126</f>
        <v>0</v>
      </c>
      <c r="E122" s="1">
        <v>0</v>
      </c>
      <c r="F122" s="1">
        <v>0</v>
      </c>
      <c r="G122" s="2">
        <f t="shared" si="0"/>
        <v>34.159509999999997</v>
      </c>
      <c r="H122" s="2">
        <f t="shared" si="1"/>
        <v>0.31000000000000227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10895.41</v>
      </c>
      <c r="D123" s="1">
        <f>'PR-RAS'!E127</f>
        <v>10391.870000000001</v>
      </c>
      <c r="E123" s="1">
        <v>0</v>
      </c>
      <c r="F123" s="1">
        <v>0</v>
      </c>
      <c r="G123" s="2">
        <f t="shared" si="0"/>
        <v>3864.8562999999999</v>
      </c>
      <c r="H123" s="2">
        <f t="shared" si="1"/>
        <v>0.53999999999905413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721.58</v>
      </c>
      <c r="D124" s="1">
        <f>'PR-RAS'!E128</f>
        <v>50</v>
      </c>
      <c r="E124" s="1">
        <v>0</v>
      </c>
      <c r="F124" s="1">
        <v>0</v>
      </c>
      <c r="G124" s="2">
        <f t="shared" si="0"/>
        <v>101.05434000000001</v>
      </c>
      <c r="H124" s="2">
        <f t="shared" si="1"/>
        <v>0.41999999999995907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721.58</v>
      </c>
      <c r="D125" s="1">
        <f>'PR-RAS'!E129</f>
        <v>0</v>
      </c>
      <c r="E125" s="1">
        <v>0</v>
      </c>
      <c r="F125" s="1">
        <v>0</v>
      </c>
      <c r="G125" s="2">
        <f t="shared" si="0"/>
        <v>89.475920000000002</v>
      </c>
      <c r="H125" s="2">
        <f t="shared" si="1"/>
        <v>0.41999999999995907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255278.04</v>
      </c>
      <c r="D129" s="1">
        <f>'PR-RAS'!E133</f>
        <v>359546.47</v>
      </c>
      <c r="E129" s="1">
        <v>0</v>
      </c>
      <c r="F129" s="1">
        <v>0</v>
      </c>
      <c r="G129" s="2">
        <f t="shared" si="0"/>
        <v>124719.48544</v>
      </c>
      <c r="H129" s="2">
        <f t="shared" si="1"/>
        <v>0.5099999999802094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255278.04</v>
      </c>
      <c r="D130" s="1">
        <f>'PR-RAS'!E134</f>
        <v>359546.47</v>
      </c>
      <c r="E130" s="1">
        <v>0</v>
      </c>
      <c r="F130" s="1">
        <v>0</v>
      </c>
      <c r="G130" s="2">
        <f t="shared" si="0"/>
        <v>125693.85642</v>
      </c>
      <c r="H130" s="2">
        <f t="shared" si="1"/>
        <v>0.5099999999802094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247316.65</v>
      </c>
      <c r="D131" s="1">
        <f>'PR-RAS'!E135</f>
        <v>321988.21999999997</v>
      </c>
      <c r="E131" s="1">
        <v>0</v>
      </c>
      <c r="F131" s="1">
        <v>0</v>
      </c>
      <c r="G131" s="2">
        <f t="shared" si="0"/>
        <v>115868.1017</v>
      </c>
      <c r="H131" s="2">
        <f t="shared" si="1"/>
        <v>0.56999999997788109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7961.39</v>
      </c>
      <c r="D132" s="1">
        <f>'PR-RAS'!E136</f>
        <v>37558.25</v>
      </c>
      <c r="E132" s="1">
        <v>0</v>
      </c>
      <c r="F132" s="1">
        <v>0</v>
      </c>
      <c r="G132" s="2">
        <f t="shared" si="0"/>
        <v>10883.203590000001</v>
      </c>
      <c r="H132" s="2">
        <f t="shared" si="1"/>
        <v>0.64000000000032742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2123788.17</v>
      </c>
      <c r="D147" s="1">
        <f>'PR-RAS'!E151</f>
        <v>2534766.3799999994</v>
      </c>
      <c r="E147" s="1">
        <v>0</v>
      </c>
      <c r="F147" s="1">
        <v>0</v>
      </c>
      <c r="G147" s="2">
        <f t="shared" si="0"/>
        <v>1050224.8557799999</v>
      </c>
      <c r="H147" s="2">
        <f t="shared" si="1"/>
        <v>0.5499999993480742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1718882.8900000001</v>
      </c>
      <c r="D148" s="1">
        <f>'PR-RAS'!E152</f>
        <v>2113687.7999999998</v>
      </c>
      <c r="E148" s="1">
        <v>0</v>
      </c>
      <c r="F148" s="1">
        <v>0</v>
      </c>
      <c r="G148" s="2">
        <f t="shared" si="0"/>
        <v>874099.99803000002</v>
      </c>
      <c r="H148" s="2">
        <f t="shared" si="1"/>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1416522</v>
      </c>
      <c r="D149" s="1">
        <f>'PR-RAS'!E153</f>
        <v>1745534.8</v>
      </c>
      <c r="E149" s="1">
        <v>0</v>
      </c>
      <c r="F149" s="1">
        <v>0</v>
      </c>
      <c r="G149" s="2">
        <f t="shared" si="0"/>
        <v>726323.5567999999</v>
      </c>
      <c r="H149" s="2">
        <f t="shared" si="1"/>
        <v>0.19999999995343387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1416522</v>
      </c>
      <c r="D150" s="1">
        <f>'PR-RAS'!E154</f>
        <v>1745534.8</v>
      </c>
      <c r="E150" s="1">
        <v>0</v>
      </c>
      <c r="F150" s="1">
        <v>0</v>
      </c>
      <c r="G150" s="2">
        <f t="shared" si="0"/>
        <v>731231.14839999995</v>
      </c>
      <c r="H150" s="2">
        <f t="shared" si="1"/>
        <v>0.19999999995343387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68591.05</v>
      </c>
      <c r="D154" s="1">
        <f>'PR-RAS'!E158</f>
        <v>80139.710000000006</v>
      </c>
      <c r="E154" s="1">
        <v>0</v>
      </c>
      <c r="F154" s="1">
        <v>0</v>
      </c>
      <c r="G154" s="2">
        <f t="shared" si="0"/>
        <v>35017.181910000007</v>
      </c>
      <c r="H154" s="2">
        <f t="shared" si="1"/>
        <v>0.33999999999650754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233769.84</v>
      </c>
      <c r="D155" s="1">
        <f>'PR-RAS'!E159</f>
        <v>288013.28999999998</v>
      </c>
      <c r="E155" s="1">
        <v>0</v>
      </c>
      <c r="F155" s="1">
        <v>0</v>
      </c>
      <c r="G155" s="2">
        <f t="shared" si="0"/>
        <v>124708.64867999998</v>
      </c>
      <c r="H155" s="2">
        <f t="shared" si="1"/>
        <v>0.4499999999825377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233663.48</v>
      </c>
      <c r="D157" s="1">
        <f>'PR-RAS'!E161</f>
        <v>288013.28999999998</v>
      </c>
      <c r="E157" s="1">
        <v>0</v>
      </c>
      <c r="F157" s="1">
        <v>0</v>
      </c>
      <c r="G157" s="2">
        <f t="shared" si="0"/>
        <v>126311.64936</v>
      </c>
      <c r="H157" s="2">
        <f t="shared" si="1"/>
        <v>0.76999999998952262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106.36</v>
      </c>
      <c r="D158" s="1">
        <f>'PR-RAS'!E162</f>
        <v>0</v>
      </c>
      <c r="E158" s="1">
        <v>0</v>
      </c>
      <c r="F158" s="1">
        <v>0</v>
      </c>
      <c r="G158" s="2">
        <f t="shared" si="0"/>
        <v>16.698519999999998</v>
      </c>
      <c r="H158" s="2">
        <f t="shared" si="1"/>
        <v>0.35999999999999943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338424.15</v>
      </c>
      <c r="D159" s="1">
        <f>'PR-RAS'!E163</f>
        <v>344989.97</v>
      </c>
      <c r="E159" s="1">
        <v>0</v>
      </c>
      <c r="F159" s="1">
        <v>0</v>
      </c>
      <c r="G159" s="2">
        <f t="shared" si="0"/>
        <v>162487.84622000001</v>
      </c>
      <c r="H159" s="2">
        <f t="shared" si="1"/>
        <v>0.18000000005122274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67314.16</v>
      </c>
      <c r="D160" s="1">
        <f>'PR-RAS'!E164</f>
        <v>51334.25</v>
      </c>
      <c r="E160" s="1">
        <v>0</v>
      </c>
      <c r="F160" s="1">
        <v>0</v>
      </c>
      <c r="G160" s="2">
        <f t="shared" si="0"/>
        <v>27027.24294</v>
      </c>
      <c r="H160" s="2">
        <f t="shared" si="1"/>
        <v>0.41000000000349246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24974.639999999999</v>
      </c>
      <c r="D161" s="1">
        <f>'PR-RAS'!E165</f>
        <v>8600.91</v>
      </c>
      <c r="E161" s="1">
        <v>0</v>
      </c>
      <c r="F161" s="1">
        <v>0</v>
      </c>
      <c r="G161" s="2">
        <f t="shared" si="0"/>
        <v>6748.2335999999996</v>
      </c>
      <c r="H161" s="2">
        <f t="shared" si="1"/>
        <v>0.4500000000007276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40459.31</v>
      </c>
      <c r="D162" s="1">
        <f>'PR-RAS'!E166</f>
        <v>41953.34</v>
      </c>
      <c r="E162" s="1">
        <v>0</v>
      </c>
      <c r="F162" s="1">
        <v>0</v>
      </c>
      <c r="G162" s="2">
        <f t="shared" si="0"/>
        <v>20022.92439</v>
      </c>
      <c r="H162" s="2">
        <f t="shared" si="1"/>
        <v>0.64999999999417923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175</v>
      </c>
      <c r="D163" s="1">
        <f>'PR-RAS'!E167</f>
        <v>250</v>
      </c>
      <c r="E163" s="1">
        <v>0</v>
      </c>
      <c r="F163" s="1">
        <v>0</v>
      </c>
      <c r="G163" s="2">
        <f t="shared" si="0"/>
        <v>109.35000000000001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1705.21</v>
      </c>
      <c r="D164" s="1">
        <f>'PR-RAS'!E168</f>
        <v>530</v>
      </c>
      <c r="E164" s="1">
        <v>0</v>
      </c>
      <c r="F164" s="1">
        <v>0</v>
      </c>
      <c r="G164" s="2">
        <f t="shared" si="0"/>
        <v>450.72923000000003</v>
      </c>
      <c r="H164" s="2">
        <f t="shared" si="1"/>
        <v>0.21000000000003638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185125.62000000002</v>
      </c>
      <c r="D165" s="1">
        <f>'PR-RAS'!E169</f>
        <v>209634.65</v>
      </c>
      <c r="E165" s="1">
        <v>0</v>
      </c>
      <c r="F165" s="1">
        <v>0</v>
      </c>
      <c r="G165" s="2">
        <f t="shared" si="0"/>
        <v>99120.76688000001</v>
      </c>
      <c r="H165" s="2">
        <f t="shared" si="1"/>
        <v>0.72999999998137355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19633.59</v>
      </c>
      <c r="D166" s="1">
        <f>'PR-RAS'!E170</f>
        <v>20575.810000000001</v>
      </c>
      <c r="E166" s="1">
        <v>0</v>
      </c>
      <c r="F166" s="1">
        <v>0</v>
      </c>
      <c r="G166" s="2">
        <f t="shared" si="0"/>
        <v>10029.559650000001</v>
      </c>
      <c r="H166" s="2">
        <f t="shared" si="1"/>
        <v>0.59999999999854481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122463.21</v>
      </c>
      <c r="D167" s="1">
        <f>'PR-RAS'!E171</f>
        <v>136383.9</v>
      </c>
      <c r="E167" s="1">
        <v>0</v>
      </c>
      <c r="F167" s="1">
        <v>0</v>
      </c>
      <c r="G167" s="2">
        <f t="shared" si="0"/>
        <v>65608.347659999999</v>
      </c>
      <c r="H167" s="2">
        <f t="shared" si="1"/>
        <v>0.31000000001222361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36425.03</v>
      </c>
      <c r="D168" s="1">
        <f>'PR-RAS'!E172</f>
        <v>43858.33</v>
      </c>
      <c r="E168" s="1">
        <v>0</v>
      </c>
      <c r="F168" s="1">
        <v>0</v>
      </c>
      <c r="G168" s="2">
        <f t="shared" si="0"/>
        <v>20731.662230000002</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1480.2</v>
      </c>
      <c r="D169" s="1">
        <f>'PR-RAS'!E173</f>
        <v>3084.38</v>
      </c>
      <c r="E169" s="1">
        <v>0</v>
      </c>
      <c r="F169" s="1">
        <v>0</v>
      </c>
      <c r="G169" s="2">
        <f t="shared" si="0"/>
        <v>1285.0252800000001</v>
      </c>
      <c r="H169" s="2">
        <f t="shared" si="1"/>
        <v>0.58000000000015461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4205.38</v>
      </c>
      <c r="D170" s="1">
        <f>'PR-RAS'!E174</f>
        <v>4190.41</v>
      </c>
      <c r="E170" s="1">
        <v>0</v>
      </c>
      <c r="F170" s="1">
        <v>0</v>
      </c>
      <c r="G170" s="2">
        <f t="shared" si="0"/>
        <v>2127.0678000000003</v>
      </c>
      <c r="H170" s="2">
        <f t="shared" si="1"/>
        <v>0.78999999999996362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918.21</v>
      </c>
      <c r="D172" s="1">
        <f>'PR-RAS'!E176</f>
        <v>1541.82</v>
      </c>
      <c r="E172" s="1">
        <v>0</v>
      </c>
      <c r="F172" s="1">
        <v>0</v>
      </c>
      <c r="G172" s="2">
        <f t="shared" si="0"/>
        <v>684.31635000000006</v>
      </c>
      <c r="H172" s="2">
        <f t="shared" si="1"/>
        <v>0.39000000000010004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68310.429999999993</v>
      </c>
      <c r="D173" s="1">
        <f>'PR-RAS'!E177</f>
        <v>64630.77</v>
      </c>
      <c r="E173" s="1">
        <v>0</v>
      </c>
      <c r="F173" s="1">
        <v>0</v>
      </c>
      <c r="G173" s="2">
        <f t="shared" si="0"/>
        <v>33982.37883999999</v>
      </c>
      <c r="H173" s="2">
        <f t="shared" si="1"/>
        <v>0.6599999999962165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5972.83</v>
      </c>
      <c r="D174" s="1">
        <f>'PR-RAS'!E178</f>
        <v>4033.38</v>
      </c>
      <c r="E174" s="1">
        <v>0</v>
      </c>
      <c r="F174" s="1">
        <v>0</v>
      </c>
      <c r="G174" s="2">
        <f t="shared" si="0"/>
        <v>2428.8490699999998</v>
      </c>
      <c r="H174" s="2">
        <f t="shared" si="1"/>
        <v>0.5500000000001819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3519.3</v>
      </c>
      <c r="D175" s="1">
        <f>'PR-RAS'!E179</f>
        <v>4000</v>
      </c>
      <c r="E175" s="1">
        <v>0</v>
      </c>
      <c r="F175" s="1">
        <v>0</v>
      </c>
      <c r="G175" s="2">
        <f t="shared" si="0"/>
        <v>2004.3581999999997</v>
      </c>
      <c r="H175" s="2">
        <f t="shared" si="1"/>
        <v>0.3000000000001819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497.7</v>
      </c>
      <c r="D176" s="1">
        <f>'PR-RAS'!E180</f>
        <v>248.85</v>
      </c>
      <c r="E176" s="1">
        <v>0</v>
      </c>
      <c r="F176" s="1">
        <v>0</v>
      </c>
      <c r="G176" s="2">
        <f t="shared" si="0"/>
        <v>174.19499999999999</v>
      </c>
      <c r="H176" s="2">
        <f t="shared" si="1"/>
        <v>0.45000000000001705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7414.03</v>
      </c>
      <c r="D177" s="1">
        <f>'PR-RAS'!E181</f>
        <v>7753.44</v>
      </c>
      <c r="E177" s="1">
        <v>0</v>
      </c>
      <c r="F177" s="1">
        <v>0</v>
      </c>
      <c r="G177" s="2">
        <f t="shared" si="0"/>
        <v>4034.0801599999995</v>
      </c>
      <c r="H177" s="2">
        <f t="shared" si="1"/>
        <v>0.46999999999934516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9051.01</v>
      </c>
      <c r="D179" s="1">
        <f>'PR-RAS'!E183</f>
        <v>277.39999999999998</v>
      </c>
      <c r="E179" s="1">
        <v>0</v>
      </c>
      <c r="F179" s="1">
        <v>0</v>
      </c>
      <c r="G179" s="2">
        <f t="shared" si="0"/>
        <v>1709.8341799999998</v>
      </c>
      <c r="H179" s="2">
        <f t="shared" si="1"/>
        <v>0.41000000000019554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2371.89</v>
      </c>
      <c r="D180" s="1">
        <f>'PR-RAS'!E184</f>
        <v>4023.1</v>
      </c>
      <c r="E180" s="1">
        <v>0</v>
      </c>
      <c r="F180" s="1">
        <v>0</v>
      </c>
      <c r="G180" s="2">
        <f t="shared" si="0"/>
        <v>1864.8381099999999</v>
      </c>
      <c r="H180" s="2">
        <f t="shared" si="1"/>
        <v>0.21000000000003638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4198.25</v>
      </c>
      <c r="D181" s="1">
        <f>'PR-RAS'!E185</f>
        <v>5236.32</v>
      </c>
      <c r="E181" s="1">
        <v>0</v>
      </c>
      <c r="F181" s="1">
        <v>0</v>
      </c>
      <c r="G181" s="2">
        <f t="shared" si="0"/>
        <v>2640.7601999999997</v>
      </c>
      <c r="H181" s="2">
        <f t="shared" si="1"/>
        <v>0.56999999999970896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35285.42</v>
      </c>
      <c r="D182" s="1">
        <f>'PR-RAS'!E186</f>
        <v>39058.28</v>
      </c>
      <c r="E182" s="1">
        <v>0</v>
      </c>
      <c r="F182" s="1">
        <v>0</v>
      </c>
      <c r="G182" s="2">
        <f t="shared" si="0"/>
        <v>20525.758379999999</v>
      </c>
      <c r="H182" s="2">
        <f t="shared" si="1"/>
        <v>0.69999999999708962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17673.940000000002</v>
      </c>
      <c r="D184" s="1">
        <f>'PR-RAS'!E188</f>
        <v>19390.3</v>
      </c>
      <c r="E184" s="1">
        <v>0</v>
      </c>
      <c r="F184" s="1">
        <v>0</v>
      </c>
      <c r="G184" s="2">
        <f t="shared" si="0"/>
        <v>10331.18082</v>
      </c>
      <c r="H184" s="2">
        <f t="shared" si="1"/>
        <v>0.3599999999969441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906.24</v>
      </c>
      <c r="E185" s="1">
        <v>0</v>
      </c>
      <c r="F185" s="1">
        <v>0</v>
      </c>
      <c r="G185" s="2">
        <f t="shared" si="0"/>
        <v>333.49632000000003</v>
      </c>
      <c r="H185" s="2">
        <f t="shared" si="1"/>
        <v>0.24000000000000909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1520.1</v>
      </c>
      <c r="D186" s="1">
        <f>'PR-RAS'!E190</f>
        <v>1651.07</v>
      </c>
      <c r="E186" s="1">
        <v>0</v>
      </c>
      <c r="F186" s="1">
        <v>0</v>
      </c>
      <c r="G186" s="2">
        <f t="shared" si="0"/>
        <v>892.11439999999993</v>
      </c>
      <c r="H186" s="2">
        <f t="shared" si="1"/>
        <v>0.16999999999984539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3756.98</v>
      </c>
      <c r="D187" s="1">
        <f>'PR-RAS'!E191</f>
        <v>6607.23</v>
      </c>
      <c r="E187" s="1">
        <v>0</v>
      </c>
      <c r="F187" s="1">
        <v>0</v>
      </c>
      <c r="G187" s="2">
        <f t="shared" si="0"/>
        <v>3156.6878399999996</v>
      </c>
      <c r="H187" s="2">
        <f t="shared" si="1"/>
        <v>0.24999999999954525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188.09</v>
      </c>
      <c r="E188" s="1">
        <v>0</v>
      </c>
      <c r="F188" s="1">
        <v>0</v>
      </c>
      <c r="G188" s="2">
        <f t="shared" si="0"/>
        <v>103.32498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4626.46</v>
      </c>
      <c r="D189" s="1">
        <f>'PR-RAS'!E193</f>
        <v>6537.08</v>
      </c>
      <c r="E189" s="1">
        <v>0</v>
      </c>
      <c r="F189" s="1">
        <v>0</v>
      </c>
      <c r="G189" s="2">
        <f t="shared" si="0"/>
        <v>3327.7165599999998</v>
      </c>
      <c r="H189" s="2">
        <f t="shared" si="1"/>
        <v>0.53999999999996362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3510.55</v>
      </c>
      <c r="D190" s="1">
        <f>'PR-RAS'!E194</f>
        <v>0</v>
      </c>
      <c r="E190" s="1">
        <v>0</v>
      </c>
      <c r="F190" s="1">
        <v>0</v>
      </c>
      <c r="G190" s="2">
        <f t="shared" si="0"/>
        <v>663.49395000000004</v>
      </c>
      <c r="H190" s="2">
        <f t="shared" si="1"/>
        <v>0.4499999999998181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4083.49</v>
      </c>
      <c r="D191" s="1">
        <f>'PR-RAS'!E195</f>
        <v>3500.59</v>
      </c>
      <c r="E191" s="1">
        <v>0</v>
      </c>
      <c r="F191" s="1">
        <v>0</v>
      </c>
      <c r="G191" s="2">
        <f t="shared" si="0"/>
        <v>2106.0873000000001</v>
      </c>
      <c r="H191" s="2">
        <f t="shared" si="1"/>
        <v>0.8999999999996362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4035.3599999999997</v>
      </c>
      <c r="D192" s="1">
        <f>'PR-RAS'!E196</f>
        <v>225.65</v>
      </c>
      <c r="E192" s="1">
        <v>0</v>
      </c>
      <c r="F192" s="1">
        <v>0</v>
      </c>
      <c r="G192" s="2">
        <f t="shared" si="0"/>
        <v>856.95205999999996</v>
      </c>
      <c r="H192" s="2">
        <f t="shared" si="1"/>
        <v>0.7099999999996669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4035.3599999999997</v>
      </c>
      <c r="D206" s="1">
        <f>'PR-RAS'!E210</f>
        <v>225.65</v>
      </c>
      <c r="E206" s="1">
        <v>0</v>
      </c>
      <c r="F206" s="1">
        <v>0</v>
      </c>
      <c r="G206" s="2">
        <f t="shared" si="0"/>
        <v>919.76529999999991</v>
      </c>
      <c r="H206" s="2">
        <f t="shared" si="1"/>
        <v>0.7099999999996669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1232.74</v>
      </c>
      <c r="D207" s="1">
        <f>'PR-RAS'!E211</f>
        <v>183.83</v>
      </c>
      <c r="E207" s="1">
        <v>0</v>
      </c>
      <c r="F207" s="1">
        <v>0</v>
      </c>
      <c r="G207" s="2">
        <f t="shared" si="0"/>
        <v>329.68239999999997</v>
      </c>
      <c r="H207" s="2">
        <f t="shared" si="1"/>
        <v>0.4299999999999784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2802.62</v>
      </c>
      <c r="D209" s="1">
        <f>'PR-RAS'!E213</f>
        <v>41.82</v>
      </c>
      <c r="E209" s="1">
        <v>0</v>
      </c>
      <c r="F209" s="1">
        <v>0</v>
      </c>
      <c r="G209" s="2">
        <f t="shared" si="0"/>
        <v>600.3420799999999</v>
      </c>
      <c r="H209" s="2">
        <f t="shared" si="1"/>
        <v>0.56000000000010886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61160.14</v>
      </c>
      <c r="D248" s="1">
        <f>'PR-RAS'!E252</f>
        <v>74577.53</v>
      </c>
      <c r="E248" s="1">
        <v>0</v>
      </c>
      <c r="F248" s="1">
        <v>0</v>
      </c>
      <c r="G248" s="2">
        <f t="shared" si="0"/>
        <v>51947.854400000004</v>
      </c>
      <c r="H248" s="2">
        <f t="shared" si="1"/>
        <v>0.61000000000058208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61160.14</v>
      </c>
      <c r="D255" s="1">
        <f>'PR-RAS'!E259</f>
        <v>74577.53</v>
      </c>
      <c r="E255" s="1">
        <v>0</v>
      </c>
      <c r="F255" s="1">
        <v>0</v>
      </c>
      <c r="G255" s="2">
        <f t="shared" si="0"/>
        <v>53420.060800000007</v>
      </c>
      <c r="H255" s="2">
        <f t="shared" si="1"/>
        <v>0.61000000000058208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3117.21</v>
      </c>
      <c r="D256" s="1">
        <f>'PR-RAS'!E260</f>
        <v>3178.53</v>
      </c>
      <c r="E256" s="1">
        <v>0</v>
      </c>
      <c r="F256" s="1">
        <v>0</v>
      </c>
      <c r="G256" s="2">
        <f t="shared" si="0"/>
        <v>2415.93885</v>
      </c>
      <c r="H256" s="2">
        <f t="shared" si="1"/>
        <v>0.67999999999983629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58042.93</v>
      </c>
      <c r="D257" s="1">
        <f>'PR-RAS'!E261</f>
        <v>71399</v>
      </c>
      <c r="E257" s="1">
        <v>0</v>
      </c>
      <c r="F257" s="1">
        <v>0</v>
      </c>
      <c r="G257" s="2">
        <f t="shared" si="0"/>
        <v>51415.278079999996</v>
      </c>
      <c r="H257" s="2">
        <f t="shared" si="1"/>
        <v>6.9999999999708962E-2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1285.6300000000001</v>
      </c>
      <c r="D259" s="1">
        <f>'PR-RAS'!E263</f>
        <v>1285.43</v>
      </c>
      <c r="E259" s="1">
        <v>0</v>
      </c>
      <c r="F259" s="1">
        <v>0</v>
      </c>
      <c r="G259" s="2">
        <f t="shared" si="0"/>
        <v>994.97442000000012</v>
      </c>
      <c r="H259" s="2">
        <f t="shared" si="1"/>
        <v>0.79999999999995453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1285.6300000000001</v>
      </c>
      <c r="D260" s="1">
        <f>'PR-RAS'!E264</f>
        <v>1285.43</v>
      </c>
      <c r="E260" s="1">
        <v>0</v>
      </c>
      <c r="F260" s="1">
        <v>0</v>
      </c>
      <c r="G260" s="2">
        <f t="shared" si="0"/>
        <v>998.83091000000013</v>
      </c>
      <c r="H260" s="2">
        <f t="shared" si="1"/>
        <v>0.79999999999995453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1285.6300000000001</v>
      </c>
      <c r="D262" s="1">
        <f>'PR-RAS'!E266</f>
        <v>1285.43</v>
      </c>
      <c r="E262" s="1">
        <v>0</v>
      </c>
      <c r="F262" s="1">
        <v>0</v>
      </c>
      <c r="G262" s="2">
        <f t="shared" si="0"/>
        <v>1006.5438900000001</v>
      </c>
      <c r="H262" s="2">
        <f t="shared" si="1"/>
        <v>0.79999999999995453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2123788.17</v>
      </c>
      <c r="D285" s="1">
        <f>'PR-RAS'!E289</f>
        <v>2534766.3799999994</v>
      </c>
      <c r="E285" s="1">
        <v>0</v>
      </c>
      <c r="F285" s="1">
        <v>0</v>
      </c>
      <c r="G285" s="2">
        <f t="shared" si="8"/>
        <v>2042903.1441199994</v>
      </c>
      <c r="H285" s="2">
        <f t="shared" si="9"/>
        <v>0.5499999993480742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66374.950000000652</v>
      </c>
      <c r="E286" s="1">
        <v>0</v>
      </c>
      <c r="F286" s="1">
        <v>0</v>
      </c>
      <c r="G286" s="2">
        <f t="shared" si="8"/>
        <v>37833.721500000371</v>
      </c>
      <c r="H286" s="2">
        <f t="shared" si="9"/>
        <v>4.9999999348074198E-2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758.59999999962747</v>
      </c>
      <c r="D287" s="1">
        <f>'PR-RAS'!E291</f>
        <v>0</v>
      </c>
      <c r="E287" s="1">
        <v>0</v>
      </c>
      <c r="F287" s="1">
        <v>0</v>
      </c>
      <c r="G287" s="2">
        <f t="shared" si="8"/>
        <v>216.95959999989344</v>
      </c>
      <c r="H287" s="2">
        <f t="shared" si="9"/>
        <v>0.40000000037252903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51813.84</v>
      </c>
      <c r="D288" s="1">
        <f>'PR-RAS'!E292</f>
        <v>5656.76</v>
      </c>
      <c r="E288" s="1">
        <v>0</v>
      </c>
      <c r="F288" s="1">
        <v>0</v>
      </c>
      <c r="G288" s="2">
        <f t="shared" si="8"/>
        <v>18117.552319999999</v>
      </c>
      <c r="H288" s="2">
        <f t="shared" si="9"/>
        <v>0.40000000000327418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6089.49</v>
      </c>
      <c r="D290" s="1">
        <f>'PR-RAS'!E294</f>
        <v>7622.33</v>
      </c>
      <c r="E290" s="1">
        <v>0</v>
      </c>
      <c r="F290" s="1">
        <v>0</v>
      </c>
      <c r="G290" s="2">
        <f t="shared" si="8"/>
        <v>6165.5693499999998</v>
      </c>
      <c r="H290" s="2">
        <f t="shared" si="9"/>
        <v>0.81999999999970896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176.34</v>
      </c>
      <c r="D291" s="1">
        <f>'PR-RAS'!E295</f>
        <v>31.05</v>
      </c>
      <c r="E291" s="1">
        <v>0</v>
      </c>
      <c r="F291" s="1">
        <v>0</v>
      </c>
      <c r="G291" s="2">
        <f t="shared" si="8"/>
        <v>69.147599999999997</v>
      </c>
      <c r="H291" s="2">
        <f t="shared" si="9"/>
        <v>0.39000000000000412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45398.479999999996</v>
      </c>
      <c r="D345" s="1">
        <f>'PR-RAS'!E350</f>
        <v>55684.450000000004</v>
      </c>
      <c r="E345" s="1">
        <v>0</v>
      </c>
      <c r="F345" s="1">
        <v>0</v>
      </c>
      <c r="G345" s="2">
        <f t="shared" si="8"/>
        <v>53927.978719999999</v>
      </c>
      <c r="H345" s="2">
        <f t="shared" si="9"/>
        <v>0.93000000000029104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28787.23</v>
      </c>
      <c r="D358" s="1">
        <f>'PR-RAS'!E363</f>
        <v>40684.450000000004</v>
      </c>
      <c r="E358" s="1">
        <v>0</v>
      </c>
      <c r="F358" s="1">
        <v>0</v>
      </c>
      <c r="G358" s="2">
        <f t="shared" si="8"/>
        <v>39325.738409999998</v>
      </c>
      <c r="H358" s="2">
        <f t="shared" si="9"/>
        <v>0.68000000000392902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625</v>
      </c>
      <c r="E359" s="1">
        <v>0</v>
      </c>
      <c r="F359" s="1">
        <v>0</v>
      </c>
      <c r="G359" s="2">
        <f t="shared" si="8"/>
        <v>447.5</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625</v>
      </c>
      <c r="E363" s="1">
        <v>0</v>
      </c>
      <c r="F363" s="1">
        <v>0</v>
      </c>
      <c r="G363" s="2">
        <f t="shared" si="8"/>
        <v>452.5</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24591.119999999999</v>
      </c>
      <c r="D364" s="1">
        <f>'PR-RAS'!E369</f>
        <v>23023.520000000004</v>
      </c>
      <c r="E364" s="1">
        <v>0</v>
      </c>
      <c r="F364" s="1">
        <v>0</v>
      </c>
      <c r="G364" s="2">
        <f t="shared" si="8"/>
        <v>25641.65208</v>
      </c>
      <c r="H364" s="2">
        <f t="shared" si="9"/>
        <v>0.59999999999490683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7053.39</v>
      </c>
      <c r="D365" s="1">
        <f>'PR-RAS'!E370</f>
        <v>13330.01</v>
      </c>
      <c r="E365" s="1">
        <v>0</v>
      </c>
      <c r="F365" s="1">
        <v>0</v>
      </c>
      <c r="G365" s="2">
        <f t="shared" si="8"/>
        <v>12271.681240000002</v>
      </c>
      <c r="H365" s="2">
        <f t="shared" si="9"/>
        <v>0.4000000000005457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5947</v>
      </c>
      <c r="E367" s="1">
        <v>0</v>
      </c>
      <c r="F367" s="1">
        <v>0</v>
      </c>
      <c r="G367" s="2">
        <f t="shared" si="8"/>
        <v>4353.2039999999997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3031.51</v>
      </c>
      <c r="E370" s="1">
        <v>0</v>
      </c>
      <c r="F370" s="1">
        <v>0</v>
      </c>
      <c r="G370" s="2">
        <f t="shared" si="8"/>
        <v>2237.2543800000003</v>
      </c>
      <c r="H370" s="2">
        <f t="shared" si="9"/>
        <v>0.48999999999978172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17537.73</v>
      </c>
      <c r="D371" s="1">
        <f>'PR-RAS'!E376</f>
        <v>715</v>
      </c>
      <c r="E371" s="1">
        <v>0</v>
      </c>
      <c r="F371" s="1">
        <v>0</v>
      </c>
      <c r="G371" s="2">
        <f t="shared" si="8"/>
        <v>7018.0600999999997</v>
      </c>
      <c r="H371" s="2">
        <f t="shared" si="9"/>
        <v>0.27000000000043656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4196.1099999999997</v>
      </c>
      <c r="D378" s="1">
        <f>'PR-RAS'!E383</f>
        <v>17035.93</v>
      </c>
      <c r="E378" s="1">
        <v>0</v>
      </c>
      <c r="F378" s="1">
        <v>0</v>
      </c>
      <c r="G378" s="2">
        <f t="shared" si="8"/>
        <v>14427.02469</v>
      </c>
      <c r="H378" s="2">
        <f t="shared" si="9"/>
        <v>0.17999999999938154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4196.1099999999997</v>
      </c>
      <c r="D379" s="1">
        <f>'PR-RAS'!E384</f>
        <v>17035.93</v>
      </c>
      <c r="E379" s="1">
        <v>0</v>
      </c>
      <c r="F379" s="1">
        <v>0</v>
      </c>
      <c r="G379" s="2">
        <f t="shared" si="8"/>
        <v>14465.292660000001</v>
      </c>
      <c r="H379" s="2">
        <f t="shared" si="9"/>
        <v>0.17999999999938154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16611.25</v>
      </c>
      <c r="D397" s="1">
        <f>'PR-RAS'!E402</f>
        <v>15000</v>
      </c>
      <c r="E397" s="1">
        <v>0</v>
      </c>
      <c r="F397" s="1">
        <v>0</v>
      </c>
      <c r="G397" s="2">
        <f t="shared" si="8"/>
        <v>18458.055</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16611.25</v>
      </c>
      <c r="D398" s="1">
        <f>'PR-RAS'!E403</f>
        <v>15000</v>
      </c>
      <c r="E398" s="1">
        <v>0</v>
      </c>
      <c r="F398" s="1">
        <v>0</v>
      </c>
      <c r="G398" s="2">
        <f t="shared" si="8"/>
        <v>18504.666250000002</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45398.479999999996</v>
      </c>
      <c r="D403" s="1">
        <f>'PR-RAS'!E408</f>
        <v>55684.450000000004</v>
      </c>
      <c r="E403" s="1">
        <v>0</v>
      </c>
      <c r="F403" s="1">
        <v>0</v>
      </c>
      <c r="G403" s="2">
        <f t="shared" si="8"/>
        <v>63020.486760000007</v>
      </c>
      <c r="H403" s="2">
        <f t="shared" si="9"/>
        <v>0.93000000000029104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2123029.5700000003</v>
      </c>
      <c r="D407" s="1">
        <f>'PR-RAS'!E412</f>
        <v>2601141.33</v>
      </c>
      <c r="E407" s="1">
        <v>0</v>
      </c>
      <c r="F407" s="1">
        <v>0</v>
      </c>
      <c r="G407" s="2">
        <f t="shared" si="8"/>
        <v>2974076.7653800002</v>
      </c>
      <c r="H407" s="2">
        <f t="shared" si="9"/>
        <v>0.75999999977648258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2169186.65</v>
      </c>
      <c r="D408" s="1">
        <f>'PR-RAS'!E413</f>
        <v>2590450.8299999996</v>
      </c>
      <c r="E408" s="1">
        <v>0</v>
      </c>
      <c r="F408" s="1">
        <v>0</v>
      </c>
      <c r="G408" s="2">
        <f t="shared" si="8"/>
        <v>2991485.9421699992</v>
      </c>
      <c r="H408" s="2">
        <f t="shared" si="9"/>
        <v>0.52000000048428774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10690.500000000466</v>
      </c>
      <c r="E409" s="1">
        <v>0</v>
      </c>
      <c r="F409" s="1">
        <v>0</v>
      </c>
      <c r="G409" s="2">
        <f t="shared" si="8"/>
        <v>8723.4480000003787</v>
      </c>
      <c r="H409" s="2">
        <f t="shared" si="9"/>
        <v>0.49999999953433871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46157.079999999609</v>
      </c>
      <c r="D410" s="1">
        <f>'PR-RAS'!E415</f>
        <v>0</v>
      </c>
      <c r="E410" s="1">
        <v>0</v>
      </c>
      <c r="F410" s="1">
        <v>0</v>
      </c>
      <c r="G410" s="2">
        <f t="shared" si="8"/>
        <v>18878.245719999839</v>
      </c>
      <c r="H410" s="2">
        <f t="shared" si="9"/>
        <v>7.9999999608844519E-2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51813.84</v>
      </c>
      <c r="D411" s="1">
        <f>'PR-RAS'!E416</f>
        <v>5656.76</v>
      </c>
      <c r="E411" s="1">
        <v>0</v>
      </c>
      <c r="F411" s="1">
        <v>0</v>
      </c>
      <c r="G411" s="2">
        <f t="shared" si="8"/>
        <v>25882.2176</v>
      </c>
      <c r="H411" s="2">
        <f t="shared" si="9"/>
        <v>0.40000000000327418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6089.49</v>
      </c>
      <c r="D413" s="1">
        <f>'PR-RAS'!E418</f>
        <v>7622.33</v>
      </c>
      <c r="E413" s="1">
        <v>0</v>
      </c>
      <c r="F413" s="1">
        <v>0</v>
      </c>
      <c r="G413" s="2">
        <f t="shared" si="8"/>
        <v>8789.6697999999997</v>
      </c>
      <c r="H413" s="2">
        <f t="shared" si="9"/>
        <v>0.81999999999970896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2123029.5700000003</v>
      </c>
      <c r="D633" s="1">
        <f>'PR-RAS'!E639</f>
        <v>2601141.33</v>
      </c>
      <c r="E633" s="1">
        <v>0</v>
      </c>
      <c r="F633" s="1">
        <v>0</v>
      </c>
      <c r="G633" s="2">
        <f t="shared" si="10"/>
        <v>4629597.3293600008</v>
      </c>
      <c r="H633" s="2">
        <f t="shared" si="11"/>
        <v>0.75999999977648258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2169186.65</v>
      </c>
      <c r="D634" s="1">
        <f>'PR-RAS'!E640</f>
        <v>2590450.8299999996</v>
      </c>
      <c r="E634" s="1">
        <v>0</v>
      </c>
      <c r="F634" s="1">
        <v>0</v>
      </c>
      <c r="G634" s="2">
        <f t="shared" si="10"/>
        <v>4652605.9002299989</v>
      </c>
      <c r="H634" s="2">
        <f t="shared" si="11"/>
        <v>0.52000000048428774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10690.500000000466</v>
      </c>
      <c r="E635" s="1">
        <v>0</v>
      </c>
      <c r="F635" s="1">
        <v>0</v>
      </c>
      <c r="G635" s="2">
        <f t="shared" si="10"/>
        <v>13555.554000000591</v>
      </c>
      <c r="H635" s="2">
        <f t="shared" si="11"/>
        <v>0.49999999953433871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46157.079999999609</v>
      </c>
      <c r="D636" s="1">
        <f>'PR-RAS'!E642</f>
        <v>0</v>
      </c>
      <c r="E636" s="1">
        <v>0</v>
      </c>
      <c r="F636" s="1">
        <v>0</v>
      </c>
      <c r="G636" s="2">
        <f t="shared" si="10"/>
        <v>29309.745799999753</v>
      </c>
      <c r="H636" s="2">
        <f t="shared" si="11"/>
        <v>7.9999999608844519E-2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51813.84</v>
      </c>
      <c r="D637" s="1">
        <f>'PR-RAS'!E643</f>
        <v>5656.76</v>
      </c>
      <c r="E637" s="1">
        <v>0</v>
      </c>
      <c r="F637" s="1">
        <v>0</v>
      </c>
      <c r="G637" s="2">
        <f t="shared" si="10"/>
        <v>40149.000959999998</v>
      </c>
      <c r="H637" s="2">
        <f t="shared" si="11"/>
        <v>0.40000000000327418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5656.7600000003877</v>
      </c>
      <c r="D639" s="1">
        <f>'PR-RAS'!E645</f>
        <v>16347.260000000466</v>
      </c>
      <c r="E639" s="1">
        <v>0</v>
      </c>
      <c r="F639" s="1">
        <v>0</v>
      </c>
      <c r="G639" s="2">
        <f t="shared" si="10"/>
        <v>24468.116640000844</v>
      </c>
      <c r="H639" s="2">
        <f t="shared" si="11"/>
        <v>0.50000000007821654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161212.46</v>
      </c>
      <c r="D641" s="1">
        <f>'PR-RAS'!E647</f>
        <v>191551.85</v>
      </c>
      <c r="E641" s="1">
        <v>0</v>
      </c>
      <c r="F641" s="1">
        <v>0</v>
      </c>
      <c r="G641" s="2">
        <f t="shared" si="10"/>
        <v>348362.34240000002</v>
      </c>
      <c r="H641" s="2">
        <f t="shared" si="11"/>
        <v>0.60999999998603016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50353.77</v>
      </c>
      <c r="D642" s="1">
        <f>'PR-RAS'!E649</f>
        <v>0</v>
      </c>
      <c r="E642" s="1">
        <v>0</v>
      </c>
      <c r="F642" s="1">
        <v>0</v>
      </c>
      <c r="G642" s="2">
        <f t="shared" si="10"/>
        <v>32276.76657</v>
      </c>
      <c r="H642" s="2">
        <f t="shared" si="11"/>
        <v>0.23000000000320142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570117.03</v>
      </c>
      <c r="D643" s="1">
        <f>'PR-RAS'!E650</f>
        <v>0</v>
      </c>
      <c r="E643" s="1">
        <v>0</v>
      </c>
      <c r="F643" s="1">
        <v>0</v>
      </c>
      <c r="G643" s="2">
        <f t="shared" si="10"/>
        <v>366015.13326000003</v>
      </c>
      <c r="H643" s="2">
        <f t="shared" si="11"/>
        <v>3.0000000027939677E-2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563311.22</v>
      </c>
      <c r="D644" s="1">
        <f>'PR-RAS'!E651</f>
        <v>0</v>
      </c>
      <c r="E644" s="1">
        <v>0</v>
      </c>
      <c r="F644" s="1">
        <v>0</v>
      </c>
      <c r="G644" s="2">
        <f t="shared" si="10"/>
        <v>362209.11446000001</v>
      </c>
      <c r="H644" s="2">
        <f t="shared" si="11"/>
        <v>0.21999999997206032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57159.580000000075</v>
      </c>
      <c r="D645" s="1">
        <f>'PR-RAS'!E652</f>
        <v>0</v>
      </c>
      <c r="E645" s="1">
        <v>0</v>
      </c>
      <c r="F645" s="1">
        <v>0</v>
      </c>
      <c r="G645" s="2">
        <f t="shared" si="10"/>
        <v>36810.769520000053</v>
      </c>
      <c r="H645" s="2">
        <f t="shared" si="11"/>
        <v>0.41999999992549419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100</v>
      </c>
      <c r="D647" s="1">
        <f>'PR-RAS'!E654</f>
        <v>97</v>
      </c>
      <c r="E647" s="1">
        <v>0</v>
      </c>
      <c r="F647" s="1">
        <v>0</v>
      </c>
      <c r="G647" s="2">
        <f t="shared" si="10"/>
        <v>189.92400000000001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95</v>
      </c>
      <c r="D649" s="1">
        <f>'PR-RAS'!E656</f>
        <v>93</v>
      </c>
      <c r="E649" s="1">
        <v>0</v>
      </c>
      <c r="F649" s="1">
        <v>0</v>
      </c>
      <c r="G649" s="2">
        <f t="shared" si="10"/>
        <v>182.08799999999999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1690832.57</v>
      </c>
      <c r="D668" s="1">
        <f>'PR-RAS'!E675</f>
        <v>2068911.96</v>
      </c>
      <c r="E668" s="1">
        <v>0</v>
      </c>
      <c r="F668" s="1">
        <v>0</v>
      </c>
      <c r="G668" s="2">
        <f t="shared" si="10"/>
        <v>3887713.8788300003</v>
      </c>
      <c r="H668" s="2">
        <f t="shared" si="11"/>
        <v>0.46999999997206032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32161.22</v>
      </c>
      <c r="D670" s="1">
        <f>'PR-RAS'!E677</f>
        <v>51165.62</v>
      </c>
      <c r="E670" s="1">
        <v>0</v>
      </c>
      <c r="F670" s="1">
        <v>0</v>
      </c>
      <c r="G670" s="2">
        <f t="shared" si="10"/>
        <v>89975.455740000019</v>
      </c>
      <c r="H670" s="2">
        <f t="shared" si="11"/>
        <v>0.59999999999854481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55223.19</v>
      </c>
      <c r="D703" s="1">
        <f>'PR-RAS'!E710</f>
        <v>55219.65</v>
      </c>
      <c r="E703" s="1">
        <v>0</v>
      </c>
      <c r="F703" s="1">
        <v>0</v>
      </c>
      <c r="G703" s="2">
        <f t="shared" si="10"/>
        <v>116295.06797999999</v>
      </c>
      <c r="H703" s="2">
        <f t="shared" si="11"/>
        <v>0.54000000000087311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4378.07</v>
      </c>
      <c r="D709" s="1">
        <f>'PR-RAS'!E716</f>
        <v>0</v>
      </c>
      <c r="E709" s="1">
        <v>0</v>
      </c>
      <c r="F709" s="1">
        <v>0</v>
      </c>
      <c r="G709" s="2">
        <f t="shared" si="10"/>
        <v>3099.6735599999997</v>
      </c>
      <c r="H709" s="2">
        <f t="shared" si="11"/>
        <v>6.9999999999708962E-2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970.84</v>
      </c>
      <c r="D710" s="1">
        <f>'PR-RAS'!E717</f>
        <v>3090.08</v>
      </c>
      <c r="E710" s="1">
        <v>0</v>
      </c>
      <c r="F710" s="1">
        <v>0</v>
      </c>
      <c r="G710" s="2">
        <f t="shared" si="10"/>
        <v>5070.0589999999993</v>
      </c>
      <c r="H710" s="2">
        <f t="shared" si="11"/>
        <v>0.23999999999989541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40459.31</v>
      </c>
      <c r="D711" s="1">
        <f>'PR-RAS'!E718</f>
        <v>41953.34</v>
      </c>
      <c r="E711" s="1">
        <v>0</v>
      </c>
      <c r="F711" s="1">
        <v>0</v>
      </c>
      <c r="G711" s="2">
        <f t="shared" si="10"/>
        <v>88299.852899999983</v>
      </c>
      <c r="H711" s="2">
        <f t="shared" si="11"/>
        <v>0.64999999999417923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9051.01</v>
      </c>
      <c r="D713" s="1">
        <f>'PR-RAS'!E720</f>
        <v>87.6</v>
      </c>
      <c r="E713" s="1">
        <v>0</v>
      </c>
      <c r="F713" s="1">
        <v>0</v>
      </c>
      <c r="G713" s="2">
        <f t="shared" si="10"/>
        <v>6569.0615200000002</v>
      </c>
      <c r="H713" s="2">
        <f t="shared" si="11"/>
        <v>0.41000000000022396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745.71</v>
      </c>
      <c r="D715" s="1">
        <f>'PR-RAS'!E722</f>
        <v>2212.83</v>
      </c>
      <c r="E715" s="1">
        <v>0</v>
      </c>
      <c r="F715" s="1">
        <v>0</v>
      </c>
      <c r="G715" s="2">
        <f t="shared" si="10"/>
        <v>3692.3581799999997</v>
      </c>
      <c r="H715" s="2">
        <f t="shared" si="11"/>
        <v>0.46000000000003638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3117.21</v>
      </c>
      <c r="D816" s="1">
        <f>'PR-RAS'!E823</f>
        <v>3178.53</v>
      </c>
      <c r="E816" s="1">
        <v>0</v>
      </c>
      <c r="F816" s="1">
        <v>0</v>
      </c>
      <c r="G816" s="2">
        <f t="shared" si="18"/>
        <v>7721.5300500000003</v>
      </c>
      <c r="H816" s="2">
        <f t="shared" si="19"/>
        <v>0.67999999999983629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58042.93</v>
      </c>
      <c r="D821" s="1">
        <f>'PR-RAS'!E828</f>
        <v>71399</v>
      </c>
      <c r="E821" s="1">
        <v>0</v>
      </c>
      <c r="F821" s="1">
        <v>0</v>
      </c>
      <c r="G821" s="2">
        <f t="shared" si="18"/>
        <v>164689.56259999998</v>
      </c>
      <c r="H821" s="2">
        <f t="shared" si="19"/>
        <v>6.9999999999708962E-2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1804066.04</v>
      </c>
      <c r="D984" s="6">
        <f>BILANCA!E6</f>
        <v>1837753.5299999998</v>
      </c>
      <c r="E984" s="6">
        <v>0</v>
      </c>
      <c r="F984" s="6">
        <v>0</v>
      </c>
      <c r="G984" s="7">
        <f t="shared" ref="G984:G1241" si="22">B984/1000*C984+B984/500*D984</f>
        <v>5479.5730999999996</v>
      </c>
      <c r="H984" s="7">
        <f t="shared" si="19"/>
        <v>0.51000000024214387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1565369.65</v>
      </c>
      <c r="D985" s="1">
        <f>BILANCA!E7</f>
        <v>1596466.8599999999</v>
      </c>
      <c r="E985" s="1">
        <v>0</v>
      </c>
      <c r="F985" s="1">
        <v>0</v>
      </c>
      <c r="G985" s="2">
        <f t="shared" si="22"/>
        <v>9516.6067399999993</v>
      </c>
      <c r="H985" s="2">
        <f t="shared" si="19"/>
        <v>0.49000000022351742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352797.13</v>
      </c>
      <c r="D986" s="1">
        <f>BILANCA!E8</f>
        <v>352797.13</v>
      </c>
      <c r="E986" s="1">
        <v>0</v>
      </c>
      <c r="F986" s="1">
        <v>0</v>
      </c>
      <c r="G986" s="2">
        <f t="shared" si="22"/>
        <v>3175.1741700000002</v>
      </c>
      <c r="H986" s="2">
        <f t="shared" si="19"/>
        <v>0.26000000000931323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352797.13</v>
      </c>
      <c r="D987" s="1">
        <f>BILANCA!E9</f>
        <v>352797.13</v>
      </c>
      <c r="E987" s="1">
        <v>0</v>
      </c>
      <c r="F987" s="1">
        <v>0</v>
      </c>
      <c r="G987" s="2">
        <f t="shared" si="22"/>
        <v>4233.5655600000009</v>
      </c>
      <c r="H987" s="2">
        <f t="shared" si="19"/>
        <v>0.26000000000931323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1212572.5199999998</v>
      </c>
      <c r="D990" s="1">
        <f>BILANCA!E12</f>
        <v>1243669.73</v>
      </c>
      <c r="E990" s="1">
        <v>0</v>
      </c>
      <c r="F990" s="1">
        <v>0</v>
      </c>
      <c r="G990" s="2">
        <f t="shared" si="22"/>
        <v>25899.383859999994</v>
      </c>
      <c r="H990" s="2">
        <f t="shared" si="19"/>
        <v>0.75000000023283064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1008132.96</v>
      </c>
      <c r="D991" s="1">
        <f>BILANCA!E13</f>
        <v>1002469.4099999999</v>
      </c>
      <c r="E991" s="1">
        <v>0</v>
      </c>
      <c r="F991" s="1">
        <v>0</v>
      </c>
      <c r="G991" s="2">
        <f t="shared" si="22"/>
        <v>24104.574239999998</v>
      </c>
      <c r="H991" s="2">
        <f t="shared" si="19"/>
        <v>0.44999999995343387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1779998.47</v>
      </c>
      <c r="D993" s="1">
        <f>BILANCA!E15</f>
        <v>1794998.47</v>
      </c>
      <c r="E993" s="1">
        <v>0</v>
      </c>
      <c r="F993" s="1">
        <v>0</v>
      </c>
      <c r="G993" s="2">
        <f t="shared" si="22"/>
        <v>53699.954100000003</v>
      </c>
      <c r="H993" s="2">
        <f t="shared" si="19"/>
        <v>0.93999999994412065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625</v>
      </c>
      <c r="E995" s="1">
        <v>0</v>
      </c>
      <c r="F995" s="1">
        <v>0</v>
      </c>
      <c r="G995" s="2">
        <f t="shared" si="22"/>
        <v>15</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771865.51</v>
      </c>
      <c r="D996" s="1">
        <f>BILANCA!E18</f>
        <v>793154.06</v>
      </c>
      <c r="E996" s="1">
        <v>0</v>
      </c>
      <c r="F996" s="1">
        <v>0</v>
      </c>
      <c r="G996" s="2">
        <f t="shared" si="22"/>
        <v>30656.25719</v>
      </c>
      <c r="H996" s="2">
        <f t="shared" si="19"/>
        <v>0.55000000004656613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13146.539999999921</v>
      </c>
      <c r="D997" s="1">
        <f>BILANCA!E19</f>
        <v>32871.369999999995</v>
      </c>
      <c r="E997" s="1">
        <v>0</v>
      </c>
      <c r="F997" s="1">
        <v>0</v>
      </c>
      <c r="G997" s="2">
        <f t="shared" si="22"/>
        <v>1104.4499199999989</v>
      </c>
      <c r="H997" s="2">
        <f t="shared" si="19"/>
        <v>0.83000000007450581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383470.07</v>
      </c>
      <c r="D998" s="1">
        <f>BILANCA!E20</f>
        <v>430890.71</v>
      </c>
      <c r="E998" s="1">
        <v>0</v>
      </c>
      <c r="F998" s="1">
        <v>0</v>
      </c>
      <c r="G998" s="2">
        <f t="shared" si="22"/>
        <v>18678.772349999999</v>
      </c>
      <c r="H998" s="2">
        <f t="shared" si="19"/>
        <v>0.35999999998603016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21336.74</v>
      </c>
      <c r="D999" s="1">
        <f>BILANCA!E21</f>
        <v>21336.74</v>
      </c>
      <c r="E999" s="1">
        <v>0</v>
      </c>
      <c r="F999" s="1">
        <v>0</v>
      </c>
      <c r="G999" s="2">
        <f t="shared" si="22"/>
        <v>1024.1635200000001</v>
      </c>
      <c r="H999" s="2">
        <f t="shared" si="19"/>
        <v>0.51999999999679858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13643.32</v>
      </c>
      <c r="D1000" s="1">
        <f>BILANCA!E22</f>
        <v>19590.32</v>
      </c>
      <c r="E1000" s="1">
        <v>0</v>
      </c>
      <c r="F1000" s="1">
        <v>0</v>
      </c>
      <c r="G1000" s="2">
        <f t="shared" si="22"/>
        <v>898.00731999999994</v>
      </c>
      <c r="H1000" s="2">
        <f t="shared" si="19"/>
        <v>0.63999999999941792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31437.43</v>
      </c>
      <c r="D1003" s="1">
        <f>BILANCA!E25</f>
        <v>34468.94</v>
      </c>
      <c r="E1003" s="1">
        <v>0</v>
      </c>
      <c r="F1003" s="1">
        <v>0</v>
      </c>
      <c r="G1003" s="2">
        <f t="shared" si="22"/>
        <v>2007.5062000000003</v>
      </c>
      <c r="H1003" s="2">
        <f t="shared" si="19"/>
        <v>0.48999999999796273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94953.14</v>
      </c>
      <c r="D1004" s="1">
        <f>BILANCA!E26</f>
        <v>95668.14</v>
      </c>
      <c r="E1004" s="1">
        <v>0</v>
      </c>
      <c r="F1004" s="1">
        <v>0</v>
      </c>
      <c r="G1004" s="2">
        <f t="shared" si="22"/>
        <v>6012.0778200000004</v>
      </c>
      <c r="H1004" s="2">
        <f t="shared" si="19"/>
        <v>0.27999999999883585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531694.16</v>
      </c>
      <c r="D1006" s="1">
        <f>BILANCA!E28</f>
        <v>569083.48</v>
      </c>
      <c r="E1006" s="1">
        <v>0</v>
      </c>
      <c r="F1006" s="1">
        <v>0</v>
      </c>
      <c r="G1006" s="2">
        <f t="shared" si="22"/>
        <v>38406.805760000003</v>
      </c>
      <c r="H1006" s="2">
        <f t="shared" si="19"/>
        <v>0.64000000001396984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191293.02</v>
      </c>
      <c r="D1013" s="1">
        <f>BILANCA!E35</f>
        <v>208328.95</v>
      </c>
      <c r="E1013" s="1">
        <v>0</v>
      </c>
      <c r="F1013" s="1">
        <v>0</v>
      </c>
      <c r="G1013" s="2">
        <f t="shared" si="22"/>
        <v>18238.527600000001</v>
      </c>
      <c r="H1013" s="2">
        <f t="shared" si="19"/>
        <v>6.9999999977881089E-2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191293.02</v>
      </c>
      <c r="D1014" s="1">
        <f>BILANCA!E36</f>
        <v>208328.95</v>
      </c>
      <c r="E1014" s="1">
        <v>0</v>
      </c>
      <c r="F1014" s="1">
        <v>0</v>
      </c>
      <c r="G1014" s="2">
        <f t="shared" si="22"/>
        <v>18846.478520000001</v>
      </c>
      <c r="H1014" s="2">
        <f t="shared" si="19"/>
        <v>6.9999999977881089E-2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57092.85</v>
      </c>
      <c r="D1032" s="1">
        <f>BILANCA!E54</f>
        <v>61283.26</v>
      </c>
      <c r="E1032" s="1">
        <v>0</v>
      </c>
      <c r="F1032" s="1">
        <v>0</v>
      </c>
      <c r="G1032" s="2">
        <f t="shared" si="22"/>
        <v>8803.3091300000015</v>
      </c>
      <c r="H1032" s="2">
        <f t="shared" si="19"/>
        <v>0.41000000000349246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57092.85</v>
      </c>
      <c r="D1033" s="1">
        <f>BILANCA!E55</f>
        <v>61283.26</v>
      </c>
      <c r="E1033" s="1">
        <v>0</v>
      </c>
      <c r="F1033" s="1">
        <v>0</v>
      </c>
      <c r="G1033" s="2">
        <f t="shared" si="22"/>
        <v>8982.9685000000009</v>
      </c>
      <c r="H1033" s="2">
        <f t="shared" si="19"/>
        <v>0.41000000000349246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238696.39</v>
      </c>
      <c r="D1046" s="1">
        <f>BILANCA!E68</f>
        <v>241286.67</v>
      </c>
      <c r="E1046" s="1">
        <v>0</v>
      </c>
      <c r="F1046" s="1">
        <v>0</v>
      </c>
      <c r="G1046" s="2">
        <f t="shared" si="22"/>
        <v>45439.992990000006</v>
      </c>
      <c r="H1046" s="2">
        <f t="shared" si="19"/>
        <v>0.72000000000116415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57159.58</v>
      </c>
      <c r="D1047" s="1">
        <f>BILANCA!E69</f>
        <v>0</v>
      </c>
      <c r="E1047" s="1">
        <v>0</v>
      </c>
      <c r="F1047" s="1">
        <v>0</v>
      </c>
      <c r="G1047" s="2">
        <f t="shared" si="22"/>
        <v>3658.2131200000003</v>
      </c>
      <c r="H1047" s="2">
        <f t="shared" si="19"/>
        <v>0.41999999999825377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57159.58</v>
      </c>
      <c r="D1048" s="1">
        <f>BILANCA!E70</f>
        <v>0</v>
      </c>
      <c r="E1048" s="1">
        <v>0</v>
      </c>
      <c r="F1048" s="1">
        <v>0</v>
      </c>
      <c r="G1048" s="2">
        <f t="shared" si="22"/>
        <v>3715.3727000000003</v>
      </c>
      <c r="H1048" s="2">
        <f t="shared" si="19"/>
        <v>0.41999999999825377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57159.58</v>
      </c>
      <c r="D1050" s="1">
        <f>BILANCA!E72</f>
        <v>0</v>
      </c>
      <c r="E1050" s="1">
        <v>0</v>
      </c>
      <c r="F1050" s="1">
        <v>0</v>
      </c>
      <c r="G1050" s="2">
        <f t="shared" si="22"/>
        <v>3829.6918600000004</v>
      </c>
      <c r="H1050" s="2">
        <f t="shared" si="19"/>
        <v>0.41999999999825377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14264.5</v>
      </c>
      <c r="D1056" s="1">
        <f>BILANCA!E78</f>
        <v>8577.369999999999</v>
      </c>
      <c r="E1056" s="1">
        <v>0</v>
      </c>
      <c r="F1056" s="1">
        <v>0</v>
      </c>
      <c r="G1056" s="2">
        <f t="shared" si="22"/>
        <v>2293.6045199999999</v>
      </c>
      <c r="H1056" s="2">
        <f t="shared" si="19"/>
        <v>0.86999999999898137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56.71</v>
      </c>
      <c r="D1062" s="1">
        <f>BILANCA!E84</f>
        <v>56.71</v>
      </c>
      <c r="E1062" s="1">
        <v>0</v>
      </c>
      <c r="F1062" s="1">
        <v>0</v>
      </c>
      <c r="G1062" s="2">
        <f t="shared" si="22"/>
        <v>13.440269999999998</v>
      </c>
      <c r="H1062" s="2">
        <f t="shared" si="19"/>
        <v>0.57999999999999829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14207.79</v>
      </c>
      <c r="D1064" s="1">
        <f>BILANCA!E86</f>
        <v>8520.66</v>
      </c>
      <c r="E1064" s="1">
        <v>0</v>
      </c>
      <c r="F1064" s="1">
        <v>0</v>
      </c>
      <c r="G1064" s="2">
        <f t="shared" si="22"/>
        <v>2531.1779100000003</v>
      </c>
      <c r="H1064" s="2">
        <f t="shared" si="19"/>
        <v>0.5499999999992724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6059.85</v>
      </c>
      <c r="D1124" s="1">
        <f>BILANCA!E146</f>
        <v>41157.450000000004</v>
      </c>
      <c r="E1124" s="1">
        <v>0</v>
      </c>
      <c r="F1124" s="1">
        <v>0</v>
      </c>
      <c r="G1124" s="2">
        <f t="shared" si="22"/>
        <v>12460.839750000001</v>
      </c>
      <c r="H1124" s="2">
        <f t="shared" si="23"/>
        <v>0.60000000000400178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2.54</v>
      </c>
      <c r="D1125" s="1">
        <f>BILANCA!E147</f>
        <v>2.54</v>
      </c>
      <c r="E1125" s="1">
        <v>0</v>
      </c>
      <c r="F1125" s="1">
        <v>0</v>
      </c>
      <c r="G1125" s="2">
        <f t="shared" si="22"/>
        <v>1.0820400000000001</v>
      </c>
      <c r="H1125" s="2">
        <f t="shared" si="23"/>
        <v>0.91999999999999993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6057.31</v>
      </c>
      <c r="D1137" s="1">
        <f>BILANCA!E159</f>
        <v>7514.25</v>
      </c>
      <c r="E1137" s="1">
        <v>0</v>
      </c>
      <c r="F1137" s="1">
        <v>0</v>
      </c>
      <c r="G1137" s="2">
        <f t="shared" si="22"/>
        <v>3247.2147400000003</v>
      </c>
      <c r="H1137" s="2">
        <f t="shared" si="23"/>
        <v>0.56000000000040018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31.05</v>
      </c>
      <c r="E1138" s="1">
        <v>0</v>
      </c>
      <c r="F1138" s="1">
        <v>0</v>
      </c>
      <c r="G1138" s="2">
        <f t="shared" si="22"/>
        <v>9.6255000000000006</v>
      </c>
      <c r="H1138" s="2">
        <f t="shared" si="23"/>
        <v>5.0000000000000711E-2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33609.61</v>
      </c>
      <c r="E1139" s="1">
        <v>0</v>
      </c>
      <c r="F1139" s="1">
        <v>0</v>
      </c>
      <c r="G1139" s="2">
        <f t="shared" si="22"/>
        <v>10486.19832</v>
      </c>
      <c r="H1139" s="2">
        <f t="shared" si="23"/>
        <v>0.38999999999941792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161212.46</v>
      </c>
      <c r="D1148" s="1">
        <f>BILANCA!E170</f>
        <v>191551.85</v>
      </c>
      <c r="E1148" s="1">
        <v>0</v>
      </c>
      <c r="F1148" s="1">
        <v>0</v>
      </c>
      <c r="G1148" s="2">
        <f t="shared" si="22"/>
        <v>89812.166400000002</v>
      </c>
      <c r="H1148" s="2">
        <f t="shared" si="23"/>
        <v>0.60999999998603016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161212.46</v>
      </c>
      <c r="D1151" s="1">
        <f>BILANCA!E173</f>
        <v>191551.85</v>
      </c>
      <c r="E1151" s="1">
        <v>0</v>
      </c>
      <c r="F1151" s="1">
        <v>0</v>
      </c>
      <c r="G1151" s="2">
        <f t="shared" si="22"/>
        <v>91445.114880000008</v>
      </c>
      <c r="H1151" s="2">
        <f t="shared" si="23"/>
        <v>0.60999999998603016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1804066.04</v>
      </c>
      <c r="D1152" s="1">
        <f>BILANCA!E175</f>
        <v>1837753.5300000003</v>
      </c>
      <c r="E1152" s="1">
        <v>0</v>
      </c>
      <c r="F1152" s="1">
        <v>0</v>
      </c>
      <c r="G1152" s="2">
        <f t="shared" si="22"/>
        <v>926047.8539000001</v>
      </c>
      <c r="H1152" s="2">
        <f t="shared" si="23"/>
        <v>0.50999999977648258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226950.13000000003</v>
      </c>
      <c r="D1153" s="1">
        <f>BILANCA!E176</f>
        <v>217317.07</v>
      </c>
      <c r="E1153" s="1">
        <v>0</v>
      </c>
      <c r="F1153" s="1">
        <v>0</v>
      </c>
      <c r="G1153" s="2">
        <f t="shared" si="22"/>
        <v>112469.32590000003</v>
      </c>
      <c r="H1153" s="2">
        <f t="shared" si="23"/>
        <v>0.20000000004074536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209094.67000000004</v>
      </c>
      <c r="D1154" s="1">
        <f>BILANCA!E177</f>
        <v>215942.42</v>
      </c>
      <c r="E1154" s="1">
        <v>0</v>
      </c>
      <c r="F1154" s="1">
        <v>0</v>
      </c>
      <c r="G1154" s="2">
        <f t="shared" si="22"/>
        <v>109607.49621000003</v>
      </c>
      <c r="H1154" s="2">
        <f t="shared" si="23"/>
        <v>0.74999999997089617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151584.6</v>
      </c>
      <c r="D1155" s="1">
        <f>BILANCA!E178</f>
        <v>183951.28</v>
      </c>
      <c r="E1155" s="1">
        <v>0</v>
      </c>
      <c r="F1155" s="1">
        <v>0</v>
      </c>
      <c r="G1155" s="2">
        <f t="shared" si="22"/>
        <v>89351.791519999999</v>
      </c>
      <c r="H1155" s="2">
        <f t="shared" si="23"/>
        <v>0.67999999999301508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19498.849999999999</v>
      </c>
      <c r="D1156" s="1">
        <f>BILANCA!E179</f>
        <v>24305.98</v>
      </c>
      <c r="E1156" s="1">
        <v>0</v>
      </c>
      <c r="F1156" s="1">
        <v>0</v>
      </c>
      <c r="G1156" s="2">
        <f t="shared" si="22"/>
        <v>11783.170129999999</v>
      </c>
      <c r="H1156" s="2">
        <f t="shared" si="23"/>
        <v>0.17000000000189175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189.95</v>
      </c>
      <c r="D1157" s="1">
        <f>BILANCA!E180</f>
        <v>6.12</v>
      </c>
      <c r="E1157" s="1">
        <v>0</v>
      </c>
      <c r="F1157" s="1">
        <v>0</v>
      </c>
      <c r="G1157" s="2">
        <f t="shared" si="22"/>
        <v>35.181059999999995</v>
      </c>
      <c r="H1157" s="2">
        <f t="shared" si="23"/>
        <v>0.17000000000001148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189.95</v>
      </c>
      <c r="D1160" s="1">
        <f>BILANCA!E183</f>
        <v>6.12</v>
      </c>
      <c r="E1160" s="1">
        <v>0</v>
      </c>
      <c r="F1160" s="1">
        <v>0</v>
      </c>
      <c r="G1160" s="2">
        <f t="shared" si="22"/>
        <v>35.787629999999993</v>
      </c>
      <c r="H1160" s="2">
        <f t="shared" si="23"/>
        <v>0.17000000000001148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25184.13</v>
      </c>
      <c r="D1163" s="1">
        <f>BILANCA!E186</f>
        <v>321.56</v>
      </c>
      <c r="E1163" s="1">
        <v>0</v>
      </c>
      <c r="F1163" s="1">
        <v>0</v>
      </c>
      <c r="G1163" s="2">
        <f t="shared" si="22"/>
        <v>4648.9049999999997</v>
      </c>
      <c r="H1163" s="2">
        <f t="shared" si="23"/>
        <v>0.57000000000101636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12637.14</v>
      </c>
      <c r="D1165" s="1">
        <f>BILANCA!E188</f>
        <v>7357.48</v>
      </c>
      <c r="E1165" s="1">
        <v>0</v>
      </c>
      <c r="F1165" s="1">
        <v>0</v>
      </c>
      <c r="G1165" s="2">
        <f t="shared" si="22"/>
        <v>4978.0821999999998</v>
      </c>
      <c r="H1165" s="2">
        <f t="shared" si="23"/>
        <v>0.61999999999898137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17855.46</v>
      </c>
      <c r="D1166" s="1">
        <f>BILANCA!E189</f>
        <v>1374.65</v>
      </c>
      <c r="E1166" s="1">
        <v>0</v>
      </c>
      <c r="F1166" s="1">
        <v>0</v>
      </c>
      <c r="G1166" s="2">
        <f t="shared" si="22"/>
        <v>3770.6710800000001</v>
      </c>
      <c r="H1166" s="2">
        <f t="shared" si="23"/>
        <v>0.80999999999903594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1577115.91</v>
      </c>
      <c r="D1214" s="1">
        <f>BILANCA!E237</f>
        <v>1620436.4600000002</v>
      </c>
      <c r="E1214" s="1">
        <v>0</v>
      </c>
      <c r="F1214" s="1">
        <v>0</v>
      </c>
      <c r="G1214" s="2">
        <f t="shared" si="22"/>
        <v>1112955.4197300002</v>
      </c>
      <c r="H1214" s="2">
        <f t="shared" si="23"/>
        <v>0.55000000027939677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1565369.66</v>
      </c>
      <c r="D1215" s="1">
        <f>BILANCA!E238</f>
        <v>1596466.87</v>
      </c>
      <c r="E1215" s="1">
        <v>0</v>
      </c>
      <c r="F1215" s="1">
        <v>0</v>
      </c>
      <c r="G1215" s="2">
        <f t="shared" si="22"/>
        <v>1103926.3888000001</v>
      </c>
      <c r="H1215" s="2">
        <f t="shared" si="23"/>
        <v>0.46999999997206032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1565369.66</v>
      </c>
      <c r="D1216" s="1">
        <f>BILANCA!E239</f>
        <v>1596466.87</v>
      </c>
      <c r="E1216" s="1">
        <v>0</v>
      </c>
      <c r="F1216" s="1">
        <v>0</v>
      </c>
      <c r="G1216" s="2">
        <f t="shared" si="22"/>
        <v>1108684.6921999999</v>
      </c>
      <c r="H1216" s="2">
        <f t="shared" si="23"/>
        <v>0.46999999997206032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1565369.66</v>
      </c>
      <c r="D1217" s="1">
        <f>BILANCA!E240</f>
        <v>1596466.87</v>
      </c>
      <c r="E1217" s="1">
        <v>0</v>
      </c>
      <c r="F1217" s="1">
        <v>0</v>
      </c>
      <c r="G1217" s="2">
        <f t="shared" si="22"/>
        <v>1113442.9956</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5656.76</v>
      </c>
      <c r="D1222" s="1">
        <f>BILANCA!E245</f>
        <v>16347.26</v>
      </c>
      <c r="E1222" s="1">
        <v>0</v>
      </c>
      <c r="F1222" s="1">
        <v>0</v>
      </c>
      <c r="G1222" s="2">
        <f t="shared" si="22"/>
        <v>9165.9559200000003</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5656.76</v>
      </c>
      <c r="D1223" s="1">
        <f>BILANCA!E246</f>
        <v>16347.26</v>
      </c>
      <c r="E1223" s="1">
        <v>0</v>
      </c>
      <c r="F1223" s="1">
        <v>0</v>
      </c>
      <c r="G1223" s="2">
        <f t="shared" si="22"/>
        <v>9204.3071999999993</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5656.76</v>
      </c>
      <c r="D1224" s="1">
        <f>BILANCA!E247</f>
        <v>16347.26</v>
      </c>
      <c r="E1224" s="1">
        <v>0</v>
      </c>
      <c r="F1224" s="1">
        <v>0</v>
      </c>
      <c r="G1224" s="2">
        <f t="shared" si="22"/>
        <v>9242.6584800000001</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6089.49</v>
      </c>
      <c r="D1232" s="1">
        <f>BILANCA!E255</f>
        <v>7622.33</v>
      </c>
      <c r="E1232" s="1">
        <v>0</v>
      </c>
      <c r="F1232" s="1">
        <v>0</v>
      </c>
      <c r="G1232" s="2">
        <f t="shared" si="22"/>
        <v>5312.2033499999998</v>
      </c>
      <c r="H1232" s="2">
        <f t="shared" si="23"/>
        <v>0.81999999999970896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43611.25</v>
      </c>
      <c r="D1236" s="1">
        <f>BILANCA!E259</f>
        <v>43611.25</v>
      </c>
      <c r="E1236" s="1">
        <v>0</v>
      </c>
      <c r="F1236" s="1">
        <v>0</v>
      </c>
      <c r="G1236" s="2">
        <f t="shared" si="22"/>
        <v>33100.938750000001</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43611.25</v>
      </c>
      <c r="D1237" s="1">
        <f>BILANCA!E260</f>
        <v>43611.25</v>
      </c>
      <c r="E1237" s="1">
        <v>0</v>
      </c>
      <c r="F1237" s="1">
        <v>0</v>
      </c>
      <c r="G1237" s="2">
        <f t="shared" si="22"/>
        <v>33231.772499999999</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6059.85</v>
      </c>
      <c r="D1240" s="1">
        <f>BILANCA!E264</f>
        <v>41157.449999999997</v>
      </c>
      <c r="E1240" s="1">
        <v>0</v>
      </c>
      <c r="F1240" s="1">
        <v>0</v>
      </c>
      <c r="G1240" s="2">
        <f t="shared" si="22"/>
        <v>22712.310750000001</v>
      </c>
      <c r="H1240" s="2">
        <f t="shared" si="23"/>
        <v>0.59999999999672582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14201.62</v>
      </c>
      <c r="D1244" s="1">
        <f>BILANCA!E268</f>
        <v>8514.49</v>
      </c>
      <c r="E1244" s="1">
        <v>0</v>
      </c>
      <c r="F1244" s="1">
        <v>0</v>
      </c>
      <c r="G1244" s="2">
        <f t="shared" si="24"/>
        <v>8151.1866000000009</v>
      </c>
      <c r="H1244" s="2">
        <f t="shared" si="23"/>
        <v>0.86999999999898137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6.17</v>
      </c>
      <c r="D1247" s="1">
        <f>BILANCA!E271</f>
        <v>6.17</v>
      </c>
      <c r="E1247" s="1">
        <v>0</v>
      </c>
      <c r="F1247" s="1">
        <v>0</v>
      </c>
      <c r="G1247" s="2">
        <f t="shared" si="24"/>
        <v>4.8866399999999999</v>
      </c>
      <c r="H1247" s="2">
        <f t="shared" si="23"/>
        <v>0.33999999999999986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33609.61</v>
      </c>
      <c r="E1262" s="1">
        <v>0</v>
      </c>
      <c r="F1262" s="1">
        <v>0</v>
      </c>
      <c r="G1262" s="2">
        <f t="shared" si="24"/>
        <v>18754.162380000002</v>
      </c>
      <c r="H1262" s="2">
        <f t="shared" si="23"/>
        <v>0.38999999999941792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71666.03</v>
      </c>
      <c r="D1263" s="1">
        <f>BILANCA!E287</f>
        <v>6291.37</v>
      </c>
      <c r="E1263" s="1">
        <v>0</v>
      </c>
      <c r="F1263" s="1">
        <v>0</v>
      </c>
      <c r="G1263" s="2">
        <f t="shared" si="24"/>
        <v>23589.655600000002</v>
      </c>
      <c r="H1263" s="2">
        <f t="shared" si="23"/>
        <v>0.39999999999872671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137428.64000000001</v>
      </c>
      <c r="D1264" s="1">
        <f>BILANCA!E288</f>
        <v>209651.05</v>
      </c>
      <c r="E1264" s="1">
        <v>0</v>
      </c>
      <c r="F1264" s="1">
        <v>0</v>
      </c>
      <c r="G1264" s="2">
        <f t="shared" si="24"/>
        <v>156441.33794</v>
      </c>
      <c r="H1264" s="2">
        <f t="shared" si="23"/>
        <v>0.40999999997438863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17855.46</v>
      </c>
      <c r="D1266" s="1">
        <f>BILANCA!E290</f>
        <v>1374.65</v>
      </c>
      <c r="E1266" s="1">
        <v>0</v>
      </c>
      <c r="F1266" s="1">
        <v>0</v>
      </c>
      <c r="G1266" s="2">
        <f t="shared" si="24"/>
        <v>5831.1470799999988</v>
      </c>
      <c r="H1266" s="2">
        <f t="shared" si="23"/>
        <v>0.80999999999903594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94.41</v>
      </c>
      <c r="D1274" s="1">
        <f>BILANCA!E298</f>
        <v>94.61</v>
      </c>
      <c r="E1274" s="1">
        <v>0</v>
      </c>
      <c r="F1274" s="1">
        <v>0</v>
      </c>
      <c r="G1274" s="2">
        <f t="shared" si="24"/>
        <v>82.536329999999992</v>
      </c>
      <c r="H1274" s="2">
        <f t="shared" si="23"/>
        <v>0.79999999999999716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12542.73</v>
      </c>
      <c r="D1278" s="1">
        <f>BILANCA!E302</f>
        <v>7262.87</v>
      </c>
      <c r="E1278" s="1">
        <v>0</v>
      </c>
      <c r="F1278" s="1">
        <v>0</v>
      </c>
      <c r="G1278" s="2">
        <f t="shared" si="24"/>
        <v>7985.1986499999994</v>
      </c>
      <c r="H1278" s="2">
        <f t="shared" si="23"/>
        <v>0.4000000000005457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2169186.65</v>
      </c>
      <c r="D1408" s="1">
        <f>'RAS-funkcijski'!E114</f>
        <v>2590450.83</v>
      </c>
      <c r="E1408" s="1">
        <v>0</v>
      </c>
      <c r="F1408" s="1">
        <v>0</v>
      </c>
      <c r="G1408" s="2">
        <f t="shared" si="24"/>
        <v>808509.71409999998</v>
      </c>
      <c r="H1408" s="2">
        <f t="shared" si="27"/>
        <v>0.52000000001862645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2032824.65</v>
      </c>
      <c r="D1409" s="1">
        <f>'RAS-funkcijski'!E115</f>
        <v>2454066.9300000002</v>
      </c>
      <c r="E1409" s="1">
        <v>0</v>
      </c>
      <c r="F1409" s="1">
        <v>0</v>
      </c>
      <c r="G1409" s="2">
        <f t="shared" si="24"/>
        <v>770446.39461000008</v>
      </c>
      <c r="H1409" s="2">
        <f t="shared" si="27"/>
        <v>0.41999999992549419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2032824.65</v>
      </c>
      <c r="D1411" s="1">
        <f>'RAS-funkcijski'!E117</f>
        <v>2454066.9300000002</v>
      </c>
      <c r="E1411" s="1">
        <v>0</v>
      </c>
      <c r="F1411" s="1">
        <v>0</v>
      </c>
      <c r="G1411" s="2">
        <f t="shared" si="24"/>
        <v>784328.31163000001</v>
      </c>
      <c r="H1411" s="2">
        <f t="shared" si="27"/>
        <v>0.41999999992549419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136362</v>
      </c>
      <c r="D1420" s="1">
        <f>'RAS-funkcijski'!E126</f>
        <v>136383.9</v>
      </c>
      <c r="E1420" s="1">
        <v>0</v>
      </c>
      <c r="F1420" s="1">
        <v>0</v>
      </c>
      <c r="G1420" s="2">
        <f t="shared" si="24"/>
        <v>49913.835600000006</v>
      </c>
      <c r="H1420" s="2">
        <f t="shared" si="27"/>
        <v>0.10000000000582077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2169186.65</v>
      </c>
      <c r="D1435" s="13">
        <f>'RAS-funkcijski'!E141</f>
        <v>2590450.83</v>
      </c>
      <c r="E1435" s="13">
        <v>0</v>
      </c>
      <c r="F1435" s="13">
        <v>0</v>
      </c>
      <c r="G1435" s="14">
        <f t="shared" si="24"/>
        <v>1006962.0984700001</v>
      </c>
      <c r="H1435" s="14">
        <f t="shared" si="27"/>
        <v>0.52000000001862645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34090.629999999997</v>
      </c>
      <c r="D1436" s="6">
        <f>'P-VRIO'!E5</f>
        <v>0</v>
      </c>
      <c r="E1436" s="6">
        <v>0</v>
      </c>
      <c r="F1436" s="6">
        <v>0</v>
      </c>
      <c r="G1436" s="7">
        <f t="shared" si="24"/>
        <v>34.090629999999997</v>
      </c>
      <c r="H1436" s="7">
        <f t="shared" si="27"/>
        <v>0.37000000000261934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34090.629999999997</v>
      </c>
      <c r="D1453" s="1">
        <f>'P-VRIO'!E22</f>
        <v>0</v>
      </c>
      <c r="E1453" s="1">
        <v>0</v>
      </c>
      <c r="F1453" s="1">
        <v>0</v>
      </c>
      <c r="G1453" s="2">
        <f t="shared" si="24"/>
        <v>613.63133999999991</v>
      </c>
      <c r="H1453" s="2">
        <f t="shared" si="27"/>
        <v>0.37000000000261934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34090.629999999997</v>
      </c>
      <c r="D1454" s="1">
        <f>'P-VRIO'!E23</f>
        <v>0</v>
      </c>
      <c r="E1454" s="1">
        <v>0</v>
      </c>
      <c r="F1454" s="1">
        <v>0</v>
      </c>
      <c r="G1454" s="2">
        <f t="shared" si="24"/>
        <v>647.72196999999994</v>
      </c>
      <c r="H1454" s="2">
        <f t="shared" si="27"/>
        <v>0.37000000000261934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34090.629999999997</v>
      </c>
      <c r="D1456" s="1">
        <f>'P-VRIO'!E25</f>
        <v>0</v>
      </c>
      <c r="E1456" s="1">
        <v>0</v>
      </c>
      <c r="F1456" s="1">
        <v>0</v>
      </c>
      <c r="G1456" s="2">
        <f t="shared" si="24"/>
        <v>715.90323000000001</v>
      </c>
      <c r="H1456" s="2">
        <f t="shared" si="27"/>
        <v>0.37000000000261934</v>
      </c>
      <c r="I1456" s="10">
        <f t="shared" si="30"/>
        <v>264.88419510187521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226950.13</v>
      </c>
      <c r="D1480" s="6"/>
      <c r="E1480" s="6">
        <v>0</v>
      </c>
      <c r="F1480" s="6">
        <v>0</v>
      </c>
      <c r="G1480" s="7">
        <f t="shared" ref="G1480:G1580" si="34">B1480/1000*C1480</f>
        <v>226.95013</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2658021.8699999996</v>
      </c>
      <c r="D1481" s="1">
        <v>0</v>
      </c>
      <c r="E1481" s="1">
        <v>0</v>
      </c>
      <c r="F1481" s="1">
        <v>0</v>
      </c>
      <c r="G1481" s="2">
        <f t="shared" si="34"/>
        <v>5316.0437399999992</v>
      </c>
      <c r="H1481" s="2">
        <f t="shared" si="35"/>
        <v>0.13000000035390258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2602337.4199999995</v>
      </c>
      <c r="D1483" s="1">
        <v>0</v>
      </c>
      <c r="E1483" s="1">
        <v>0</v>
      </c>
      <c r="F1483" s="1">
        <v>0</v>
      </c>
      <c r="G1483" s="2">
        <f t="shared" si="34"/>
        <v>10409.349679999998</v>
      </c>
      <c r="H1483" s="2">
        <f t="shared" si="35"/>
        <v>0.41999999945983291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2152996.2799999998</v>
      </c>
      <c r="D1484" s="1">
        <v>0</v>
      </c>
      <c r="E1484" s="1">
        <v>0</v>
      </c>
      <c r="F1484" s="1">
        <v>0</v>
      </c>
      <c r="G1484" s="2">
        <f t="shared" si="34"/>
        <v>10764.981399999999</v>
      </c>
      <c r="H1484" s="2">
        <f t="shared" si="35"/>
        <v>0.27999999979510903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348338.14</v>
      </c>
      <c r="D1485" s="1">
        <v>0</v>
      </c>
      <c r="E1485" s="1">
        <v>0</v>
      </c>
      <c r="F1485" s="1">
        <v>0</v>
      </c>
      <c r="G1485" s="2">
        <f t="shared" si="34"/>
        <v>2090.0288399999999</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214.63</v>
      </c>
      <c r="D1486" s="1">
        <v>0</v>
      </c>
      <c r="E1486" s="1">
        <v>0</v>
      </c>
      <c r="F1486" s="1">
        <v>0</v>
      </c>
      <c r="G1486" s="2">
        <f t="shared" si="34"/>
        <v>1.50241</v>
      </c>
      <c r="H1486" s="2">
        <f t="shared" si="35"/>
        <v>0.37000000000000455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74577.53</v>
      </c>
      <c r="D1489" s="1">
        <v>0</v>
      </c>
      <c r="E1489" s="1">
        <v>0</v>
      </c>
      <c r="F1489" s="1">
        <v>0</v>
      </c>
      <c r="G1489" s="2">
        <f t="shared" si="34"/>
        <v>745.77530000000002</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26210.84</v>
      </c>
      <c r="D1491" s="1">
        <v>0</v>
      </c>
      <c r="E1491" s="1">
        <v>0</v>
      </c>
      <c r="F1491" s="1">
        <v>0</v>
      </c>
      <c r="G1491" s="2">
        <f t="shared" si="34"/>
        <v>314.53008</v>
      </c>
      <c r="H1491" s="2">
        <f t="shared" si="35"/>
        <v>0.15999999999985448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55684.45</v>
      </c>
      <c r="D1492" s="1">
        <v>0</v>
      </c>
      <c r="E1492" s="1">
        <v>0</v>
      </c>
      <c r="F1492" s="1">
        <v>0</v>
      </c>
      <c r="G1492" s="2">
        <f t="shared" si="34"/>
        <v>723.89784999999995</v>
      </c>
      <c r="H1492" s="2">
        <f t="shared" si="35"/>
        <v>0.44999999999708962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2667654.9300000002</v>
      </c>
      <c r="D1499" s="1">
        <v>0</v>
      </c>
      <c r="E1499" s="1">
        <v>0</v>
      </c>
      <c r="F1499" s="1">
        <v>0</v>
      </c>
      <c r="G1499" s="2">
        <f t="shared" si="34"/>
        <v>53353.098600000005</v>
      </c>
      <c r="H1499" s="2">
        <f t="shared" si="35"/>
        <v>6.9999999832361937E-2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2595489.6700000004</v>
      </c>
      <c r="D1501" s="1">
        <v>0</v>
      </c>
      <c r="E1501" s="1">
        <v>0</v>
      </c>
      <c r="F1501" s="1">
        <v>0</v>
      </c>
      <c r="G1501" s="2">
        <f t="shared" si="34"/>
        <v>57100.772740000008</v>
      </c>
      <c r="H1501" s="2">
        <f t="shared" si="35"/>
        <v>0.32999999960884452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2120629.6</v>
      </c>
      <c r="D1502" s="1">
        <v>0</v>
      </c>
      <c r="E1502" s="1">
        <v>0</v>
      </c>
      <c r="F1502" s="1">
        <v>0</v>
      </c>
      <c r="G1502" s="2">
        <f t="shared" si="34"/>
        <v>48774.480800000005</v>
      </c>
      <c r="H1502" s="2">
        <f t="shared" si="35"/>
        <v>0.39999999990686774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343531.01</v>
      </c>
      <c r="D1503" s="1">
        <v>0</v>
      </c>
      <c r="E1503" s="1">
        <v>0</v>
      </c>
      <c r="F1503" s="1">
        <v>0</v>
      </c>
      <c r="G1503" s="2">
        <f t="shared" si="34"/>
        <v>8244.74424</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398.46</v>
      </c>
      <c r="D1504" s="1">
        <v>0</v>
      </c>
      <c r="E1504" s="1">
        <v>0</v>
      </c>
      <c r="F1504" s="1">
        <v>0</v>
      </c>
      <c r="G1504" s="2">
        <f t="shared" si="34"/>
        <v>9.9615000000000009</v>
      </c>
      <c r="H1504" s="2">
        <f t="shared" si="35"/>
        <v>0.45999999999997954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99440.1</v>
      </c>
      <c r="D1507" s="1">
        <v>0</v>
      </c>
      <c r="E1507" s="1">
        <v>0</v>
      </c>
      <c r="F1507" s="1">
        <v>0</v>
      </c>
      <c r="G1507" s="2">
        <f t="shared" si="34"/>
        <v>2784.3228000000004</v>
      </c>
      <c r="H1507" s="2">
        <f t="shared" si="35"/>
        <v>0.10000000000582077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31490.5</v>
      </c>
      <c r="D1509" s="1">
        <v>0</v>
      </c>
      <c r="E1509" s="1">
        <v>0</v>
      </c>
      <c r="F1509" s="1">
        <v>0</v>
      </c>
      <c r="G1509" s="2">
        <f t="shared" si="34"/>
        <v>944.71499999999992</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72165.259999999995</v>
      </c>
      <c r="D1510" s="1">
        <v>0</v>
      </c>
      <c r="E1510" s="1">
        <v>0</v>
      </c>
      <c r="F1510" s="1">
        <v>0</v>
      </c>
      <c r="G1510" s="2">
        <f t="shared" si="34"/>
        <v>2237.1230599999999</v>
      </c>
      <c r="H1510" s="2">
        <f t="shared" si="35"/>
        <v>0.25999999999476131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217317.06999999937</v>
      </c>
      <c r="D1517" s="1">
        <v>0</v>
      </c>
      <c r="E1517" s="1">
        <v>0</v>
      </c>
      <c r="F1517" s="1">
        <v>0</v>
      </c>
      <c r="G1517" s="2">
        <f t="shared" si="34"/>
        <v>8258.0486599999749</v>
      </c>
      <c r="H1517" s="2">
        <f t="shared" si="35"/>
        <v>6.9999999366700649E-2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29482.52</v>
      </c>
      <c r="D1518" s="1">
        <v>0</v>
      </c>
      <c r="E1518" s="1">
        <v>0</v>
      </c>
      <c r="F1518" s="1">
        <v>0</v>
      </c>
      <c r="G1518" s="2">
        <f t="shared" si="34"/>
        <v>1149.81828</v>
      </c>
      <c r="H1518" s="2">
        <f t="shared" si="35"/>
        <v>0.47999999999956344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28107.87</v>
      </c>
      <c r="D1524" s="1">
        <v>0</v>
      </c>
      <c r="E1524" s="1">
        <v>0</v>
      </c>
      <c r="F1524" s="1">
        <v>0</v>
      </c>
      <c r="G1524" s="2">
        <f t="shared" si="34"/>
        <v>1264.8541499999999</v>
      </c>
      <c r="H1524" s="2">
        <f t="shared" si="35"/>
        <v>0.13000000000101863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20422.71</v>
      </c>
      <c r="D1530" s="1">
        <v>0</v>
      </c>
      <c r="E1530" s="1">
        <v>0</v>
      </c>
      <c r="F1530" s="1">
        <v>0</v>
      </c>
      <c r="G1530" s="2">
        <f t="shared" si="34"/>
        <v>1041.5582099999999</v>
      </c>
      <c r="H1530" s="2">
        <f t="shared" si="35"/>
        <v>0.29000000000087311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20422.71</v>
      </c>
      <c r="D1531" s="1">
        <v>0</v>
      </c>
      <c r="E1531" s="1">
        <v>0</v>
      </c>
      <c r="F1531" s="1">
        <v>0</v>
      </c>
      <c r="G1531" s="2">
        <f t="shared" si="34"/>
        <v>1061.98092</v>
      </c>
      <c r="H1531" s="2">
        <f t="shared" si="35"/>
        <v>0.29000000000087311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6.12</v>
      </c>
      <c r="D1535" s="1">
        <v>0</v>
      </c>
      <c r="E1535" s="1">
        <v>0</v>
      </c>
      <c r="F1535" s="1">
        <v>0</v>
      </c>
      <c r="G1535" s="2">
        <f t="shared" si="34"/>
        <v>0.34272000000000002</v>
      </c>
      <c r="H1535" s="2">
        <f t="shared" si="35"/>
        <v>0.12000000000000011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6.12</v>
      </c>
      <c r="D1536" s="1">
        <v>0</v>
      </c>
      <c r="E1536" s="1">
        <v>0</v>
      </c>
      <c r="F1536" s="1">
        <v>0</v>
      </c>
      <c r="G1536" s="2">
        <f t="shared" si="34"/>
        <v>0.34884000000000004</v>
      </c>
      <c r="H1536" s="2">
        <f t="shared" si="35"/>
        <v>0.12000000000000011</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321.56</v>
      </c>
      <c r="D1550" s="1">
        <v>0</v>
      </c>
      <c r="E1550" s="1">
        <v>0</v>
      </c>
      <c r="F1550" s="1">
        <v>0</v>
      </c>
      <c r="G1550" s="2">
        <f t="shared" si="34"/>
        <v>22.830759999999998</v>
      </c>
      <c r="H1550" s="2">
        <f t="shared" si="35"/>
        <v>0.43999999999999773</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321.56</v>
      </c>
      <c r="D1551" s="1">
        <v>0</v>
      </c>
      <c r="E1551" s="1">
        <v>0</v>
      </c>
      <c r="F1551" s="1">
        <v>0</v>
      </c>
      <c r="G1551" s="2">
        <f t="shared" si="34"/>
        <v>23.15232</v>
      </c>
      <c r="H1551" s="2">
        <f t="shared" si="35"/>
        <v>0.43999999999999773</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7357.48</v>
      </c>
      <c r="D1560" s="1">
        <v>0</v>
      </c>
      <c r="E1560" s="1">
        <v>0</v>
      </c>
      <c r="F1560" s="1">
        <v>0</v>
      </c>
      <c r="G1560" s="2">
        <f t="shared" si="34"/>
        <v>595.95587999999998</v>
      </c>
      <c r="H1560" s="2">
        <f t="shared" si="35"/>
        <v>0.47999999999956344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7357.48</v>
      </c>
      <c r="D1561" s="1">
        <v>0</v>
      </c>
      <c r="E1561" s="1">
        <v>0</v>
      </c>
      <c r="F1561" s="1">
        <v>0</v>
      </c>
      <c r="G1561" s="2">
        <f t="shared" si="34"/>
        <v>603.31335999999999</v>
      </c>
      <c r="H1561" s="2">
        <f t="shared" si="35"/>
        <v>0.47999999999956344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1374.65</v>
      </c>
      <c r="D1565" s="1">
        <v>0</v>
      </c>
      <c r="E1565" s="1">
        <v>0</v>
      </c>
      <c r="F1565" s="1">
        <v>0</v>
      </c>
      <c r="G1565" s="2">
        <f t="shared" si="34"/>
        <v>118.2199</v>
      </c>
      <c r="H1565" s="2">
        <f t="shared" si="35"/>
        <v>0.34999999999990905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1374.65</v>
      </c>
      <c r="D1566" s="1">
        <v>0</v>
      </c>
      <c r="E1566" s="1">
        <v>0</v>
      </c>
      <c r="F1566" s="1">
        <v>0</v>
      </c>
      <c r="G1566" s="2">
        <f t="shared" si="34"/>
        <v>119.59455</v>
      </c>
      <c r="H1566" s="2">
        <f t="shared" si="35"/>
        <v>0.34999999999990905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187834.55</v>
      </c>
      <c r="D1576" s="1">
        <v>0</v>
      </c>
      <c r="E1576" s="1">
        <v>0</v>
      </c>
      <c r="F1576" s="1">
        <v>0</v>
      </c>
      <c r="G1576" s="2">
        <f t="shared" si="34"/>
        <v>18219.951349999999</v>
      </c>
      <c r="H1576" s="2">
        <f t="shared" si="35"/>
        <v>0.45000000001164153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187588</v>
      </c>
      <c r="D1578" s="1">
        <v>0</v>
      </c>
      <c r="E1578" s="1">
        <v>0</v>
      </c>
      <c r="F1578" s="1">
        <v>0</v>
      </c>
      <c r="G1578" s="2">
        <f t="shared" si="34"/>
        <v>18571.212</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246.55</v>
      </c>
      <c r="D1579" s="1">
        <v>0</v>
      </c>
      <c r="E1579" s="1">
        <v>0</v>
      </c>
      <c r="F1579" s="1">
        <v>0</v>
      </c>
      <c r="G1579" s="2">
        <f t="shared" si="34"/>
        <v>24.655000000000001</v>
      </c>
      <c r="H1579" s="2">
        <f t="shared" si="35"/>
        <v>0.44999999999998863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13012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2123029.5700000003</v>
      </c>
      <c r="I16" s="170">
        <f>'PR-RAS'!E6</f>
        <v>2601141.33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2123788.17</v>
      </c>
      <c r="I17" s="170">
        <f>'PR-RAS'!E151</f>
        <v>2534766.3799999994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5656.7600000003877</v>
      </c>
      <c r="I18" s="170">
        <f>'PR-RAS'!E645</f>
        <v>16347.260000000466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1565369.65</v>
      </c>
      <c r="I20" s="173">
        <f>BILANCA!E7</f>
        <v>1596466.8599999999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238696.39</v>
      </c>
      <c r="I21" s="175">
        <f>BILANCA!E68</f>
        <v>241286.67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226950.13000000003</v>
      </c>
      <c r="I22" s="175">
        <f>BILANCA!E176</f>
        <v>217317.07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1577115.91</v>
      </c>
      <c r="I23" s="177">
        <f>BILANCA!E237</f>
        <v>1620436.4600000002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2169186.65</v>
      </c>
      <c r="I27" s="175">
        <f>'RAS-funkcijski'!E114</f>
        <v>2590450.83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2169186.65</v>
      </c>
      <c r="I28" s="179">
        <f>'RAS-funkcijski'!E141</f>
        <v>2590450.83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34090.629999999997</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34090.629999999997</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226950.13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217317.06999999937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29482.52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187834.55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85"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2123029.5700000003</v>
      </c>
      <c r="E6" s="51">
        <f>E7+E44+E50+E82+E106+E124+E133+E139</f>
        <v>2601141.33</v>
      </c>
      <c r="F6" s="52">
        <f t="shared" ref="F6:F131" si="0">IF(D6&lt;&gt;0,IF(E6/D6&gt;=100,"&gt;&gt;100",E6/D6*100),"-")</f>
        <v>122.52025910312685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1798058.12</v>
      </c>
      <c r="E50" s="51">
        <f>E51+E54+E59+E62+E65+E68+E71+E74+E77</f>
        <v>2172603.48</v>
      </c>
      <c r="F50" s="52">
        <f t="shared" si="0"/>
        <v>120.83054801365374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1722993.79</v>
      </c>
      <c r="E68" s="51">
        <f t="shared" si="15"/>
        <v>2120077.58</v>
      </c>
      <c r="F68" s="52">
        <f t="shared" si="0"/>
        <v>123.04615328880553</v>
      </c>
    </row>
    <row r="69" spans="1:6" ht="12.75" customHeight="1" x14ac:dyDescent="0.2">
      <c r="A69" s="53" t="s">
        <v>184</v>
      </c>
      <c r="B69" s="85" t="s">
        <v>185</v>
      </c>
      <c r="C69" s="50" t="s">
        <v>184</v>
      </c>
      <c r="D69" s="242">
        <v>1690832.57</v>
      </c>
      <c r="E69" s="242">
        <v>2068911.96</v>
      </c>
      <c r="F69" s="52">
        <f t="shared" si="0"/>
        <v>122.36054572807289</v>
      </c>
    </row>
    <row r="70" spans="1:6" ht="24" x14ac:dyDescent="0.2">
      <c r="A70" s="53" t="s">
        <v>186</v>
      </c>
      <c r="B70" s="85" t="s">
        <v>187</v>
      </c>
      <c r="C70" s="50" t="s">
        <v>186</v>
      </c>
      <c r="D70" s="242">
        <v>32161.22</v>
      </c>
      <c r="E70" s="242">
        <v>51165.62</v>
      </c>
      <c r="F70" s="52">
        <f t="shared" si="0"/>
        <v>159.09104194430435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75064.33</v>
      </c>
      <c r="E77" s="51">
        <f t="shared" si="18"/>
        <v>52525.899999999994</v>
      </c>
      <c r="F77" s="52">
        <f t="shared" si="0"/>
        <v>69.974513860311532</v>
      </c>
    </row>
    <row r="78" spans="1:6" ht="12.75" customHeight="1" x14ac:dyDescent="0.2">
      <c r="A78" s="53">
        <v>6391</v>
      </c>
      <c r="B78" s="85" t="s">
        <v>202</v>
      </c>
      <c r="C78" s="50" t="s">
        <v>203</v>
      </c>
      <c r="D78" s="242">
        <v>10481.73</v>
      </c>
      <c r="E78" s="242">
        <v>7076.66</v>
      </c>
      <c r="F78" s="52">
        <f t="shared" si="0"/>
        <v>67.514236676579159</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64582.6</v>
      </c>
      <c r="E80" s="242">
        <v>45449.24</v>
      </c>
      <c r="F80" s="52">
        <f t="shared" si="0"/>
        <v>70.37381585752199</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0.05</v>
      </c>
      <c r="E82" s="51">
        <f t="shared" si="19"/>
        <v>3196.89</v>
      </c>
      <c r="F82" s="52" t="str">
        <f t="shared" si="0"/>
        <v>&gt;&gt;100</v>
      </c>
    </row>
    <row r="83" spans="1:6" ht="12.75" customHeight="1" x14ac:dyDescent="0.2">
      <c r="A83" s="53">
        <v>641</v>
      </c>
      <c r="B83" s="85" t="s">
        <v>212</v>
      </c>
      <c r="C83" s="50" t="s">
        <v>213</v>
      </c>
      <c r="D83" s="51">
        <f t="shared" ref="D83:E83" si="20">SUM(D84:D90)</f>
        <v>0.05</v>
      </c>
      <c r="E83" s="51">
        <f t="shared" si="20"/>
        <v>3196.89</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0.05</v>
      </c>
      <c r="E85" s="242">
        <v>3196.89</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57794.06</v>
      </c>
      <c r="E106" s="51">
        <f t="shared" si="23"/>
        <v>55352.62</v>
      </c>
      <c r="F106" s="52">
        <f t="shared" si="0"/>
        <v>95.775621231662925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57794.06</v>
      </c>
      <c r="E112" s="51">
        <f t="shared" si="25"/>
        <v>55352.62</v>
      </c>
      <c r="F112" s="52">
        <f t="shared" si="0"/>
        <v>95.775621231662925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57794.06</v>
      </c>
      <c r="E117" s="242">
        <v>55352.62</v>
      </c>
      <c r="F117" s="52">
        <f t="shared" si="0"/>
        <v>95.775621231662925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11899.3</v>
      </c>
      <c r="E124" s="51">
        <f t="shared" si="27"/>
        <v>10441.870000000001</v>
      </c>
      <c r="F124" s="52">
        <f t="shared" si="0"/>
        <v>87.751968603195166</v>
      </c>
    </row>
    <row r="125" spans="1:6" ht="12.75" customHeight="1" x14ac:dyDescent="0.2">
      <c r="A125" s="53">
        <v>661</v>
      </c>
      <c r="B125" s="86" t="s">
        <v>296</v>
      </c>
      <c r="C125" s="50" t="s">
        <v>297</v>
      </c>
      <c r="D125" s="51">
        <f t="shared" ref="D125:E125" si="28">SUM(D126:D127)</f>
        <v>11177.72</v>
      </c>
      <c r="E125" s="51">
        <f t="shared" si="28"/>
        <v>10391.870000000001</v>
      </c>
      <c r="F125" s="52">
        <f t="shared" si="0"/>
        <v>92.969496462605989</v>
      </c>
    </row>
    <row r="126" spans="1:6" ht="12.75" customHeight="1" x14ac:dyDescent="0.2">
      <c r="A126" s="53">
        <v>6614</v>
      </c>
      <c r="B126" s="86" t="s">
        <v>298</v>
      </c>
      <c r="C126" s="50" t="s">
        <v>299</v>
      </c>
      <c r="D126" s="242">
        <v>282.31</v>
      </c>
      <c r="E126" s="242"/>
      <c r="F126" s="52">
        <f t="shared" si="0"/>
        <v>0</v>
      </c>
    </row>
    <row r="127" spans="1:6" ht="12.75" customHeight="1" x14ac:dyDescent="0.2">
      <c r="A127" s="53">
        <v>6615</v>
      </c>
      <c r="B127" s="86" t="s">
        <v>300</v>
      </c>
      <c r="C127" s="50" t="s">
        <v>301</v>
      </c>
      <c r="D127" s="242">
        <v>10895.41</v>
      </c>
      <c r="E127" s="242">
        <v>10391.870000000001</v>
      </c>
      <c r="F127" s="52">
        <f t="shared" si="0"/>
        <v>95.378420821244916</v>
      </c>
    </row>
    <row r="128" spans="1:6" ht="24" x14ac:dyDescent="0.2">
      <c r="A128" s="53">
        <v>663</v>
      </c>
      <c r="B128" s="231" t="s">
        <v>302</v>
      </c>
      <c r="C128" s="50" t="s">
        <v>303</v>
      </c>
      <c r="D128" s="51">
        <f t="shared" ref="D128:E128" si="29">SUM(D129:D132)</f>
        <v>721.58</v>
      </c>
      <c r="E128" s="51">
        <f t="shared" si="29"/>
        <v>50</v>
      </c>
      <c r="F128" s="52">
        <f t="shared" si="0"/>
        <v>6.9292386152609549</v>
      </c>
    </row>
    <row r="129" spans="1:6" ht="12.75" customHeight="1" x14ac:dyDescent="0.2">
      <c r="A129" s="53">
        <v>6631</v>
      </c>
      <c r="B129" s="86" t="s">
        <v>304</v>
      </c>
      <c r="C129" s="50" t="s">
        <v>305</v>
      </c>
      <c r="D129" s="242">
        <v>721.58</v>
      </c>
      <c r="E129" s="242"/>
      <c r="F129" s="52">
        <f t="shared" si="0"/>
        <v>0</v>
      </c>
    </row>
    <row r="130" spans="1:6" ht="12.75" customHeight="1" x14ac:dyDescent="0.2">
      <c r="A130" s="53">
        <v>6632</v>
      </c>
      <c r="B130" s="232" t="s">
        <v>306</v>
      </c>
      <c r="C130" s="50" t="s">
        <v>307</v>
      </c>
      <c r="D130" s="242">
        <v>0</v>
      </c>
      <c r="E130" s="242">
        <v>50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255278.04</v>
      </c>
      <c r="E133" s="51">
        <f t="shared" si="30"/>
        <v>359546.47</v>
      </c>
      <c r="F133" s="52">
        <f t="shared" ref="F133:F223" si="31">IF(D133&lt;&gt;0,IF(E133/D133&gt;=100,"&gt;&gt;100",E133/D133*100),"-")</f>
        <v>140.84504487734236</v>
      </c>
    </row>
    <row r="134" spans="1:6" ht="24" x14ac:dyDescent="0.2">
      <c r="A134" s="53">
        <v>671</v>
      </c>
      <c r="B134" s="232" t="s">
        <v>314</v>
      </c>
      <c r="C134" s="50" t="s">
        <v>315</v>
      </c>
      <c r="D134" s="51">
        <f t="shared" ref="D134:E134" si="32">SUM(D135:D137)</f>
        <v>255278.04</v>
      </c>
      <c r="E134" s="51">
        <f t="shared" si="32"/>
        <v>359546.47</v>
      </c>
      <c r="F134" s="52">
        <f t="shared" si="31"/>
        <v>140.84504487734236</v>
      </c>
    </row>
    <row r="135" spans="1:6" ht="12.75" customHeight="1" x14ac:dyDescent="0.2">
      <c r="A135" s="53">
        <v>6711</v>
      </c>
      <c r="B135" s="85" t="s">
        <v>316</v>
      </c>
      <c r="C135" s="50" t="s">
        <v>317</v>
      </c>
      <c r="D135" s="242">
        <v>247316.65</v>
      </c>
      <c r="E135" s="242">
        <v>321988.21999999997</v>
      </c>
      <c r="F135" s="52">
        <f t="shared" si="31"/>
        <v>130.19269830801929</v>
      </c>
    </row>
    <row r="136" spans="1:6" ht="24" x14ac:dyDescent="0.2">
      <c r="A136" s="53">
        <v>6712</v>
      </c>
      <c r="B136" s="232" t="s">
        <v>318</v>
      </c>
      <c r="C136" s="50" t="s">
        <v>319</v>
      </c>
      <c r="D136" s="242">
        <v>7961.39</v>
      </c>
      <c r="E136" s="242">
        <v>37558.25</v>
      </c>
      <c r="F136" s="52">
        <f t="shared" si="31"/>
        <v>471.75493224173158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2123788.17</v>
      </c>
      <c r="E151" s="51">
        <f t="shared" si="35"/>
        <v>2534766.3799999994</v>
      </c>
      <c r="F151" s="52">
        <f t="shared" si="31"/>
        <v>119.35118651687372</v>
      </c>
    </row>
    <row r="152" spans="1:6" ht="12.75" customHeight="1" x14ac:dyDescent="0.2">
      <c r="A152" s="53">
        <v>31</v>
      </c>
      <c r="B152" s="85" t="s">
        <v>349</v>
      </c>
      <c r="C152" s="50" t="s">
        <v>35</v>
      </c>
      <c r="D152" s="51">
        <f t="shared" ref="D152:E152" si="36">D153+D158+D159</f>
        <v>1718882.8900000001</v>
      </c>
      <c r="E152" s="51">
        <f t="shared" si="36"/>
        <v>2113687.7999999998</v>
      </c>
      <c r="F152" s="52">
        <f t="shared" si="31"/>
        <v>122.96869160178794</v>
      </c>
    </row>
    <row r="153" spans="1:6" ht="12.75" customHeight="1" x14ac:dyDescent="0.2">
      <c r="A153" s="53">
        <v>311</v>
      </c>
      <c r="B153" s="85" t="s">
        <v>350</v>
      </c>
      <c r="C153" s="50" t="s">
        <v>351</v>
      </c>
      <c r="D153" s="51">
        <f t="shared" ref="D153:E153" si="37">SUM(D154:D157)</f>
        <v>1416522</v>
      </c>
      <c r="E153" s="51">
        <f t="shared" si="37"/>
        <v>1745534.8</v>
      </c>
      <c r="F153" s="52">
        <f t="shared" si="31"/>
        <v>123.22680480783215</v>
      </c>
    </row>
    <row r="154" spans="1:6" ht="12.75" customHeight="1" x14ac:dyDescent="0.2">
      <c r="A154" s="53">
        <v>3111</v>
      </c>
      <c r="B154" s="85" t="s">
        <v>352</v>
      </c>
      <c r="C154" s="50" t="s">
        <v>353</v>
      </c>
      <c r="D154" s="242">
        <v>1416522</v>
      </c>
      <c r="E154" s="242">
        <v>1745534.8</v>
      </c>
      <c r="F154" s="52">
        <f t="shared" si="31"/>
        <v>123.22680480783215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68591.05</v>
      </c>
      <c r="E158" s="242">
        <v>80139.710000000006</v>
      </c>
      <c r="F158" s="52">
        <f t="shared" si="31"/>
        <v>116.83697800223207</v>
      </c>
    </row>
    <row r="159" spans="1:6" ht="12.75" customHeight="1" x14ac:dyDescent="0.2">
      <c r="A159" s="53">
        <v>313</v>
      </c>
      <c r="B159" s="85" t="s">
        <v>362</v>
      </c>
      <c r="C159" s="50" t="s">
        <v>363</v>
      </c>
      <c r="D159" s="51">
        <f t="shared" ref="D159:E159" si="38">SUM(D160:D162)</f>
        <v>233769.84</v>
      </c>
      <c r="E159" s="51">
        <f t="shared" si="38"/>
        <v>288013.28999999998</v>
      </c>
      <c r="F159" s="52">
        <f t="shared" si="31"/>
        <v>123.20378454295044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233663.48</v>
      </c>
      <c r="E161" s="242">
        <v>288013.28999999998</v>
      </c>
      <c r="F161" s="52">
        <f t="shared" si="31"/>
        <v>123.25986499901479</v>
      </c>
    </row>
    <row r="162" spans="1:6" ht="12.75" customHeight="1" x14ac:dyDescent="0.2">
      <c r="A162" s="53">
        <v>3133</v>
      </c>
      <c r="B162" s="85" t="s">
        <v>367</v>
      </c>
      <c r="C162" s="50" t="s">
        <v>368</v>
      </c>
      <c r="D162" s="242">
        <v>106.36</v>
      </c>
      <c r="E162" s="242"/>
      <c r="F162" s="52">
        <f t="shared" si="31"/>
        <v>0</v>
      </c>
    </row>
    <row r="163" spans="1:6" ht="12.75" customHeight="1" x14ac:dyDescent="0.2">
      <c r="A163" s="53">
        <v>32</v>
      </c>
      <c r="B163" s="85" t="s">
        <v>369</v>
      </c>
      <c r="C163" s="50" t="s">
        <v>370</v>
      </c>
      <c r="D163" s="51">
        <f t="shared" ref="D163:E163" si="39">D164+D169+D177+D187+D188</f>
        <v>338424.15</v>
      </c>
      <c r="E163" s="51">
        <f t="shared" si="39"/>
        <v>344989.97</v>
      </c>
      <c r="F163" s="52">
        <f t="shared" si="31"/>
        <v>101.94011568027872</v>
      </c>
    </row>
    <row r="164" spans="1:6" ht="12.75" customHeight="1" x14ac:dyDescent="0.2">
      <c r="A164" s="53">
        <v>321</v>
      </c>
      <c r="B164" s="85" t="s">
        <v>371</v>
      </c>
      <c r="C164" s="50" t="s">
        <v>372</v>
      </c>
      <c r="D164" s="51">
        <f t="shared" ref="D164:E164" si="40">SUM(D165:D168)</f>
        <v>67314.16</v>
      </c>
      <c r="E164" s="51">
        <f t="shared" si="40"/>
        <v>51334.25</v>
      </c>
      <c r="F164" s="52">
        <f t="shared" si="31"/>
        <v>76.260700571766776</v>
      </c>
    </row>
    <row r="165" spans="1:6" ht="12.75" customHeight="1" x14ac:dyDescent="0.2">
      <c r="A165" s="53">
        <v>3211</v>
      </c>
      <c r="B165" s="85" t="s">
        <v>373</v>
      </c>
      <c r="C165" s="50" t="s">
        <v>374</v>
      </c>
      <c r="D165" s="242">
        <v>24974.639999999999</v>
      </c>
      <c r="E165" s="242">
        <v>8600.91</v>
      </c>
      <c r="F165" s="52">
        <f t="shared" si="31"/>
        <v>34.438574489962619</v>
      </c>
    </row>
    <row r="166" spans="1:6" ht="12.75" customHeight="1" x14ac:dyDescent="0.2">
      <c r="A166" s="53">
        <v>3212</v>
      </c>
      <c r="B166" s="85" t="s">
        <v>375</v>
      </c>
      <c r="C166" s="50" t="s">
        <v>376</v>
      </c>
      <c r="D166" s="242">
        <v>40459.31</v>
      </c>
      <c r="E166" s="242">
        <v>41953.34</v>
      </c>
      <c r="F166" s="52">
        <f t="shared" si="31"/>
        <v>103.69267295957346</v>
      </c>
    </row>
    <row r="167" spans="1:6" ht="12.75" customHeight="1" x14ac:dyDescent="0.2">
      <c r="A167" s="53">
        <v>3213</v>
      </c>
      <c r="B167" s="85" t="s">
        <v>377</v>
      </c>
      <c r="C167" s="50" t="s">
        <v>378</v>
      </c>
      <c r="D167" s="242">
        <v>175</v>
      </c>
      <c r="E167" s="242">
        <v>250</v>
      </c>
      <c r="F167" s="52">
        <f t="shared" si="31"/>
        <v>142.85714285714286</v>
      </c>
    </row>
    <row r="168" spans="1:6" ht="12.75" customHeight="1" x14ac:dyDescent="0.2">
      <c r="A168" s="53">
        <v>3214</v>
      </c>
      <c r="B168" s="85" t="s">
        <v>379</v>
      </c>
      <c r="C168" s="50" t="s">
        <v>380</v>
      </c>
      <c r="D168" s="242">
        <v>1705.21</v>
      </c>
      <c r="E168" s="242">
        <v>530</v>
      </c>
      <c r="F168" s="52">
        <f t="shared" si="31"/>
        <v>31.081215803332142</v>
      </c>
    </row>
    <row r="169" spans="1:6" ht="12.75" customHeight="1" x14ac:dyDescent="0.2">
      <c r="A169" s="53">
        <v>322</v>
      </c>
      <c r="B169" s="85" t="s">
        <v>381</v>
      </c>
      <c r="C169" s="50" t="s">
        <v>382</v>
      </c>
      <c r="D169" s="51">
        <f t="shared" ref="D169:E169" si="41">SUM(D170:D176)</f>
        <v>185125.62000000002</v>
      </c>
      <c r="E169" s="51">
        <f t="shared" si="41"/>
        <v>209634.65</v>
      </c>
      <c r="F169" s="52">
        <f t="shared" si="31"/>
        <v>113.23913459412044</v>
      </c>
    </row>
    <row r="170" spans="1:6" ht="12.75" customHeight="1" x14ac:dyDescent="0.2">
      <c r="A170" s="53">
        <v>3221</v>
      </c>
      <c r="B170" s="85" t="s">
        <v>383</v>
      </c>
      <c r="C170" s="50" t="s">
        <v>384</v>
      </c>
      <c r="D170" s="242">
        <v>19633.59</v>
      </c>
      <c r="E170" s="242">
        <v>20575.810000000001</v>
      </c>
      <c r="F170" s="52">
        <f t="shared" si="31"/>
        <v>104.79902045423175</v>
      </c>
    </row>
    <row r="171" spans="1:6" ht="12.75" customHeight="1" x14ac:dyDescent="0.2">
      <c r="A171" s="53">
        <v>3222</v>
      </c>
      <c r="B171" s="85" t="s">
        <v>385</v>
      </c>
      <c r="C171" s="50" t="s">
        <v>386</v>
      </c>
      <c r="D171" s="242">
        <v>122463.21</v>
      </c>
      <c r="E171" s="242">
        <v>136383.9</v>
      </c>
      <c r="F171" s="52">
        <f t="shared" si="31"/>
        <v>111.36724245591797</v>
      </c>
    </row>
    <row r="172" spans="1:6" ht="12.75" customHeight="1" x14ac:dyDescent="0.2">
      <c r="A172" s="53">
        <v>3223</v>
      </c>
      <c r="B172" s="85" t="s">
        <v>387</v>
      </c>
      <c r="C172" s="50" t="s">
        <v>388</v>
      </c>
      <c r="D172" s="242">
        <v>36425.03</v>
      </c>
      <c r="E172" s="242">
        <v>43858.33</v>
      </c>
      <c r="F172" s="52">
        <f t="shared" si="31"/>
        <v>120.40712114718919</v>
      </c>
    </row>
    <row r="173" spans="1:6" ht="12.75" customHeight="1" x14ac:dyDescent="0.2">
      <c r="A173" s="53">
        <v>3224</v>
      </c>
      <c r="B173" s="85" t="s">
        <v>389</v>
      </c>
      <c r="C173" s="50" t="s">
        <v>390</v>
      </c>
      <c r="D173" s="242">
        <v>1480.2</v>
      </c>
      <c r="E173" s="242">
        <v>3084.38</v>
      </c>
      <c r="F173" s="52">
        <f t="shared" si="31"/>
        <v>208.37589514930417</v>
      </c>
    </row>
    <row r="174" spans="1:6" ht="12.75" customHeight="1" x14ac:dyDescent="0.2">
      <c r="A174" s="53">
        <v>3225</v>
      </c>
      <c r="B174" s="85" t="s">
        <v>391</v>
      </c>
      <c r="C174" s="50" t="s">
        <v>392</v>
      </c>
      <c r="D174" s="242">
        <v>4205.38</v>
      </c>
      <c r="E174" s="242">
        <v>4190.41</v>
      </c>
      <c r="F174" s="52">
        <f t="shared" si="31"/>
        <v>99.644027412504926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918.21</v>
      </c>
      <c r="E176" s="242">
        <v>1541.82</v>
      </c>
      <c r="F176" s="52">
        <f t="shared" si="31"/>
        <v>167.91583624661024</v>
      </c>
    </row>
    <row r="177" spans="1:6" ht="12.75" customHeight="1" x14ac:dyDescent="0.2">
      <c r="A177" s="53">
        <v>323</v>
      </c>
      <c r="B177" s="85" t="s">
        <v>397</v>
      </c>
      <c r="C177" s="50" t="s">
        <v>398</v>
      </c>
      <c r="D177" s="51">
        <f t="shared" ref="D177:E177" si="42">SUM(D178:D186)</f>
        <v>68310.429999999993</v>
      </c>
      <c r="E177" s="51">
        <f t="shared" si="42"/>
        <v>64630.77</v>
      </c>
      <c r="F177" s="52">
        <f t="shared" si="31"/>
        <v>94.613326251935476</v>
      </c>
    </row>
    <row r="178" spans="1:6" ht="12.75" customHeight="1" x14ac:dyDescent="0.2">
      <c r="A178" s="53">
        <v>3231</v>
      </c>
      <c r="B178" s="85" t="s">
        <v>399</v>
      </c>
      <c r="C178" s="50" t="s">
        <v>400</v>
      </c>
      <c r="D178" s="242">
        <v>5972.83</v>
      </c>
      <c r="E178" s="242">
        <v>4033.38</v>
      </c>
      <c r="F178" s="52">
        <f t="shared" si="31"/>
        <v>67.528792883775367</v>
      </c>
    </row>
    <row r="179" spans="1:6" ht="12.75" customHeight="1" x14ac:dyDescent="0.2">
      <c r="A179" s="53">
        <v>3232</v>
      </c>
      <c r="B179" s="85" t="s">
        <v>401</v>
      </c>
      <c r="C179" s="50" t="s">
        <v>402</v>
      </c>
      <c r="D179" s="242">
        <v>3519.3</v>
      </c>
      <c r="E179" s="242">
        <v>4000</v>
      </c>
      <c r="F179" s="52">
        <f t="shared" si="31"/>
        <v>113.65896627170176</v>
      </c>
    </row>
    <row r="180" spans="1:6" ht="12.75" customHeight="1" x14ac:dyDescent="0.2">
      <c r="A180" s="53">
        <v>3233</v>
      </c>
      <c r="B180" s="85" t="s">
        <v>403</v>
      </c>
      <c r="C180" s="50" t="s">
        <v>404</v>
      </c>
      <c r="D180" s="242">
        <v>497.7</v>
      </c>
      <c r="E180" s="242">
        <v>248.85</v>
      </c>
      <c r="F180" s="52">
        <f t="shared" si="31"/>
        <v>50</v>
      </c>
    </row>
    <row r="181" spans="1:6" ht="12.75" customHeight="1" x14ac:dyDescent="0.2">
      <c r="A181" s="53">
        <v>3234</v>
      </c>
      <c r="B181" s="85" t="s">
        <v>405</v>
      </c>
      <c r="C181" s="50" t="s">
        <v>406</v>
      </c>
      <c r="D181" s="242">
        <v>7414.03</v>
      </c>
      <c r="E181" s="242">
        <v>7753.44</v>
      </c>
      <c r="F181" s="52">
        <f t="shared" si="31"/>
        <v>104.57794209087365</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9051.01</v>
      </c>
      <c r="E183" s="242">
        <v>277.39999999999998</v>
      </c>
      <c r="F183" s="52">
        <f t="shared" si="31"/>
        <v>3.0648513259846135</v>
      </c>
    </row>
    <row r="184" spans="1:6" ht="12.75" customHeight="1" x14ac:dyDescent="0.2">
      <c r="A184" s="53">
        <v>3237</v>
      </c>
      <c r="B184" s="85" t="s">
        <v>411</v>
      </c>
      <c r="C184" s="50" t="s">
        <v>412</v>
      </c>
      <c r="D184" s="242">
        <v>2371.89</v>
      </c>
      <c r="E184" s="242">
        <v>4023.1</v>
      </c>
      <c r="F184" s="52">
        <f t="shared" si="31"/>
        <v>169.61579162608723</v>
      </c>
    </row>
    <row r="185" spans="1:6" ht="12.75" customHeight="1" x14ac:dyDescent="0.2">
      <c r="A185" s="53">
        <v>3238</v>
      </c>
      <c r="B185" s="85" t="s">
        <v>413</v>
      </c>
      <c r="C185" s="50" t="s">
        <v>414</v>
      </c>
      <c r="D185" s="242">
        <v>4198.25</v>
      </c>
      <c r="E185" s="242">
        <v>5236.32</v>
      </c>
      <c r="F185" s="52">
        <f t="shared" si="31"/>
        <v>124.72625498719705</v>
      </c>
    </row>
    <row r="186" spans="1:6" ht="12.75" customHeight="1" x14ac:dyDescent="0.2">
      <c r="A186" s="53">
        <v>3239</v>
      </c>
      <c r="B186" s="85" t="s">
        <v>415</v>
      </c>
      <c r="C186" s="50" t="s">
        <v>416</v>
      </c>
      <c r="D186" s="242">
        <v>35285.42</v>
      </c>
      <c r="E186" s="242">
        <v>39058.28</v>
      </c>
      <c r="F186" s="52">
        <f t="shared" si="31"/>
        <v>110.69240496499688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17673.940000000002</v>
      </c>
      <c r="E188" s="51">
        <f t="shared" si="43"/>
        <v>19390.3</v>
      </c>
      <c r="F188" s="52">
        <f t="shared" si="31"/>
        <v>109.71124718087759</v>
      </c>
    </row>
    <row r="189" spans="1:6" ht="12.75" customHeight="1" x14ac:dyDescent="0.2">
      <c r="A189" s="53">
        <v>3291</v>
      </c>
      <c r="B189" s="232" t="s">
        <v>421</v>
      </c>
      <c r="C189" s="50" t="s">
        <v>422</v>
      </c>
      <c r="D189" s="242">
        <v>0</v>
      </c>
      <c r="E189" s="242">
        <v>906.24</v>
      </c>
      <c r="F189" s="52" t="str">
        <f t="shared" si="31"/>
        <v>-</v>
      </c>
    </row>
    <row r="190" spans="1:6" ht="12.75" customHeight="1" x14ac:dyDescent="0.2">
      <c r="A190" s="53">
        <v>3292</v>
      </c>
      <c r="B190" s="85" t="s">
        <v>423</v>
      </c>
      <c r="C190" s="50" t="s">
        <v>424</v>
      </c>
      <c r="D190" s="242">
        <v>1520.1</v>
      </c>
      <c r="E190" s="242">
        <v>1651.07</v>
      </c>
      <c r="F190" s="52">
        <f t="shared" si="31"/>
        <v>108.61588053417539</v>
      </c>
    </row>
    <row r="191" spans="1:6" ht="12.75" customHeight="1" x14ac:dyDescent="0.2">
      <c r="A191" s="53">
        <v>3293</v>
      </c>
      <c r="B191" s="85" t="s">
        <v>425</v>
      </c>
      <c r="C191" s="50" t="s">
        <v>426</v>
      </c>
      <c r="D191" s="242">
        <v>3756.98</v>
      </c>
      <c r="E191" s="242">
        <v>6607.23</v>
      </c>
      <c r="F191" s="52">
        <f t="shared" si="31"/>
        <v>175.86545576500271</v>
      </c>
    </row>
    <row r="192" spans="1:6" ht="12.75" customHeight="1" x14ac:dyDescent="0.2">
      <c r="A192" s="53">
        <v>3294</v>
      </c>
      <c r="B192" s="85" t="s">
        <v>427</v>
      </c>
      <c r="C192" s="50" t="s">
        <v>428</v>
      </c>
      <c r="D192" s="242">
        <v>176.36</v>
      </c>
      <c r="E192" s="242">
        <v>188.09</v>
      </c>
      <c r="F192" s="52">
        <f t="shared" si="31"/>
        <v>106.65116806532093</v>
      </c>
    </row>
    <row r="193" spans="1:6" ht="12.75" customHeight="1" x14ac:dyDescent="0.2">
      <c r="A193" s="53">
        <v>3295</v>
      </c>
      <c r="B193" s="85" t="s">
        <v>429</v>
      </c>
      <c r="C193" s="50" t="s">
        <v>430</v>
      </c>
      <c r="D193" s="242">
        <v>4626.46</v>
      </c>
      <c r="E193" s="242">
        <v>6537.08</v>
      </c>
      <c r="F193" s="52">
        <f t="shared" si="31"/>
        <v>141.29766603407356</v>
      </c>
    </row>
    <row r="194" spans="1:6" ht="12.75" customHeight="1" x14ac:dyDescent="0.2">
      <c r="A194" s="53" t="s">
        <v>431</v>
      </c>
      <c r="B194" s="85" t="s">
        <v>432</v>
      </c>
      <c r="C194" s="50" t="s">
        <v>431</v>
      </c>
      <c r="D194" s="242">
        <v>3510.55</v>
      </c>
      <c r="E194" s="242"/>
      <c r="F194" s="52">
        <f t="shared" si="31"/>
        <v>0</v>
      </c>
    </row>
    <row r="195" spans="1:6" ht="12.75" customHeight="1" x14ac:dyDescent="0.2">
      <c r="A195" s="53">
        <v>3299</v>
      </c>
      <c r="B195" s="85" t="s">
        <v>433</v>
      </c>
      <c r="C195" s="50" t="s">
        <v>434</v>
      </c>
      <c r="D195" s="242">
        <v>4083.49</v>
      </c>
      <c r="E195" s="242">
        <v>3500.59</v>
      </c>
      <c r="F195" s="52">
        <f t="shared" si="31"/>
        <v>85.725445635963354</v>
      </c>
    </row>
    <row r="196" spans="1:6" ht="12.75" customHeight="1" x14ac:dyDescent="0.2">
      <c r="A196" s="53">
        <v>34</v>
      </c>
      <c r="B196" s="232" t="s">
        <v>435</v>
      </c>
      <c r="C196" s="50" t="s">
        <v>436</v>
      </c>
      <c r="D196" s="51">
        <f t="shared" ref="D196:E196" si="44">D197+D202+D210</f>
        <v>4035.3599999999997</v>
      </c>
      <c r="E196" s="51">
        <f t="shared" si="44"/>
        <v>225.65</v>
      </c>
      <c r="F196" s="52">
        <f t="shared" si="31"/>
        <v>5.5918183259981769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4035.3599999999997</v>
      </c>
      <c r="E210" s="51">
        <f t="shared" si="47"/>
        <v>225.65</v>
      </c>
      <c r="F210" s="52">
        <f t="shared" si="31"/>
        <v>5.5918183259981769</v>
      </c>
    </row>
    <row r="211" spans="1:6" ht="12.75" customHeight="1" x14ac:dyDescent="0.2">
      <c r="A211" s="53">
        <v>3431</v>
      </c>
      <c r="B211" s="232" t="s">
        <v>465</v>
      </c>
      <c r="C211" s="50" t="s">
        <v>466</v>
      </c>
      <c r="D211" s="242">
        <v>1232.74</v>
      </c>
      <c r="E211" s="242">
        <v>183.83</v>
      </c>
      <c r="F211" s="52">
        <f t="shared" si="31"/>
        <v>14.912309164949624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2802.62</v>
      </c>
      <c r="E213" s="242">
        <v>41.82</v>
      </c>
      <c r="F213" s="52">
        <f t="shared" si="31"/>
        <v>1.4921751789397066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61160.14</v>
      </c>
      <c r="E252" s="51">
        <f t="shared" si="63"/>
        <v>74577.53</v>
      </c>
      <c r="F252" s="52">
        <f t="shared" ref="F252:F258" si="64">IF(D252&lt;&gt;0,IF(E252/D252&gt;=100,"&gt;&gt;100",E252/D252*100),"-")</f>
        <v>121.93812832998748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61160.14</v>
      </c>
      <c r="E259" s="51">
        <f t="shared" si="66"/>
        <v>74577.53</v>
      </c>
      <c r="F259" s="52">
        <f t="shared" ref="F259:F262" si="67">IF(D259&lt;&gt;0,IF(E259/D259&gt;=100,"&gt;&gt;100",E259/D259*100),"-")</f>
        <v>121.93812832998748</v>
      </c>
    </row>
    <row r="260" spans="1:6" ht="12.75" customHeight="1" x14ac:dyDescent="0.2">
      <c r="A260" s="53">
        <v>3721</v>
      </c>
      <c r="B260" s="85" t="s">
        <v>559</v>
      </c>
      <c r="C260" s="50" t="s">
        <v>560</v>
      </c>
      <c r="D260" s="242">
        <v>3117.21</v>
      </c>
      <c r="E260" s="242">
        <v>3178.53</v>
      </c>
      <c r="F260" s="52">
        <f t="shared" si="67"/>
        <v>101.96714369580491</v>
      </c>
    </row>
    <row r="261" spans="1:6" ht="12.75" customHeight="1" x14ac:dyDescent="0.2">
      <c r="A261" s="53">
        <v>3722</v>
      </c>
      <c r="B261" s="85" t="s">
        <v>561</v>
      </c>
      <c r="C261" s="50" t="s">
        <v>562</v>
      </c>
      <c r="D261" s="242">
        <v>58042.93</v>
      </c>
      <c r="E261" s="242">
        <v>71399</v>
      </c>
      <c r="F261" s="52">
        <f t="shared" si="67"/>
        <v>123.010675029672</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1285.6300000000001</v>
      </c>
      <c r="E263" s="51">
        <f t="shared" si="68"/>
        <v>1285.43</v>
      </c>
      <c r="F263" s="52">
        <f t="shared" ref="F263:F267" si="69">IF(D263&lt;&gt;0,IF(E263/D263&gt;=100,"&gt;&gt;100",E263/D263*100),"-")</f>
        <v>99.984443424624502</v>
      </c>
    </row>
    <row r="264" spans="1:6" ht="12.75" customHeight="1" x14ac:dyDescent="0.2">
      <c r="A264" s="53">
        <v>381</v>
      </c>
      <c r="B264" s="85" t="s">
        <v>567</v>
      </c>
      <c r="C264" s="50" t="s">
        <v>568</v>
      </c>
      <c r="D264" s="51">
        <f t="shared" ref="D264:E264" si="70">SUM(D265:D267)</f>
        <v>1285.6300000000001</v>
      </c>
      <c r="E264" s="51">
        <f t="shared" si="70"/>
        <v>1285.43</v>
      </c>
      <c r="F264" s="52">
        <f t="shared" si="69"/>
        <v>99.984443424624502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1285.6300000000001</v>
      </c>
      <c r="E266" s="242">
        <v>1285.43</v>
      </c>
      <c r="F266" s="52">
        <f t="shared" si="69"/>
        <v>99.984443424624502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2123788.17</v>
      </c>
      <c r="E289" s="51">
        <f t="shared" si="79"/>
        <v>2534766.3799999994</v>
      </c>
      <c r="F289" s="52">
        <f t="shared" si="76"/>
        <v>119.35118651687372</v>
      </c>
    </row>
    <row r="290" spans="1:6" ht="12.75" customHeight="1" x14ac:dyDescent="0.2">
      <c r="A290" s="53" t="s">
        <v>608</v>
      </c>
      <c r="B290" s="85" t="s">
        <v>619</v>
      </c>
      <c r="C290" s="50" t="s">
        <v>620</v>
      </c>
      <c r="D290" s="51">
        <f>IF(D6&gt;=D289,D6-D289,0)</f>
        <v>0</v>
      </c>
      <c r="E290" s="51">
        <f>IF(E6&gt;=E289,E6-E289,0)</f>
        <v>66374.950000000652</v>
      </c>
      <c r="F290" s="52" t="str">
        <f t="shared" si="76"/>
        <v>-</v>
      </c>
    </row>
    <row r="291" spans="1:6" ht="12.75" customHeight="1" x14ac:dyDescent="0.2">
      <c r="A291" s="53" t="s">
        <v>608</v>
      </c>
      <c r="B291" s="85" t="s">
        <v>621</v>
      </c>
      <c r="C291" s="50" t="s">
        <v>622</v>
      </c>
      <c r="D291" s="51">
        <f>IF(D289&gt;=D6,D289-D6,0)</f>
        <v>758.59999999962747</v>
      </c>
      <c r="E291" s="51">
        <f>IF(E289&gt;=E6,E289-E6,0)</f>
        <v>0</v>
      </c>
      <c r="F291" s="52">
        <f t="shared" si="76"/>
        <v>0</v>
      </c>
    </row>
    <row r="292" spans="1:6" ht="12.75" customHeight="1" x14ac:dyDescent="0.2">
      <c r="A292" s="53">
        <v>92211</v>
      </c>
      <c r="B292" s="85" t="s">
        <v>623</v>
      </c>
      <c r="C292" s="50" t="s">
        <v>624</v>
      </c>
      <c r="D292" s="242">
        <v>51813.84</v>
      </c>
      <c r="E292" s="242">
        <v>5656.76</v>
      </c>
      <c r="F292" s="52">
        <f t="shared" si="76"/>
        <v>10.91746915495937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6089.49</v>
      </c>
      <c r="E294" s="242">
        <v>7622.33</v>
      </c>
      <c r="F294" s="52">
        <f t="shared" si="76"/>
        <v>125.17189452647102</v>
      </c>
    </row>
    <row r="295" spans="1:6" ht="24" x14ac:dyDescent="0.2">
      <c r="A295" s="53">
        <v>9661</v>
      </c>
      <c r="B295" s="85" t="s">
        <v>629</v>
      </c>
      <c r="C295" s="50" t="s">
        <v>630</v>
      </c>
      <c r="D295" s="242">
        <v>176.34</v>
      </c>
      <c r="E295" s="242">
        <v>31.05</v>
      </c>
      <c r="F295" s="52">
        <f t="shared" si="76"/>
        <v>17.608029942157195</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45398.479999999996</v>
      </c>
      <c r="E350" s="51">
        <f t="shared" si="95"/>
        <v>55684.450000000004</v>
      </c>
      <c r="F350" s="52">
        <f t="shared" si="81"/>
        <v>122.65708014893892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28787.23</v>
      </c>
      <c r="E363" s="51">
        <f t="shared" si="99"/>
        <v>40684.450000000004</v>
      </c>
      <c r="F363" s="52">
        <f t="shared" si="81"/>
        <v>141.32811666839777</v>
      </c>
    </row>
    <row r="364" spans="1:6" ht="12.75" customHeight="1" x14ac:dyDescent="0.2">
      <c r="A364" s="53">
        <v>421</v>
      </c>
      <c r="B364" s="85" t="s">
        <v>758</v>
      </c>
      <c r="C364" s="50" t="s">
        <v>759</v>
      </c>
      <c r="D364" s="51">
        <f t="shared" ref="D364:E364" si="100">SUM(D365:D368)</f>
        <v>0</v>
      </c>
      <c r="E364" s="51">
        <f t="shared" si="100"/>
        <v>625</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v>625</v>
      </c>
      <c r="F368" s="52" t="str">
        <f t="shared" si="81"/>
        <v>-</v>
      </c>
    </row>
    <row r="369" spans="1:6" ht="12.75" customHeight="1" x14ac:dyDescent="0.2">
      <c r="A369" s="53">
        <v>422</v>
      </c>
      <c r="B369" s="85" t="s">
        <v>764</v>
      </c>
      <c r="C369" s="50" t="s">
        <v>765</v>
      </c>
      <c r="D369" s="51">
        <f t="shared" ref="D369:E369" si="101">SUM(D370:D377)</f>
        <v>24591.119999999999</v>
      </c>
      <c r="E369" s="51">
        <f t="shared" si="101"/>
        <v>23023.520000000004</v>
      </c>
      <c r="F369" s="52">
        <f t="shared" si="81"/>
        <v>93.625341180068276</v>
      </c>
    </row>
    <row r="370" spans="1:6" ht="12.75" customHeight="1" x14ac:dyDescent="0.2">
      <c r="A370" s="53">
        <v>4221</v>
      </c>
      <c r="B370" s="85" t="s">
        <v>674</v>
      </c>
      <c r="C370" s="50" t="s">
        <v>766</v>
      </c>
      <c r="D370" s="242">
        <v>7053.39</v>
      </c>
      <c r="E370" s="242">
        <v>13330.01</v>
      </c>
      <c r="F370" s="52">
        <f t="shared" si="81"/>
        <v>188.98728129310868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5947</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3031.51</v>
      </c>
      <c r="F375" s="52" t="str">
        <f t="shared" si="81"/>
        <v>-</v>
      </c>
    </row>
    <row r="376" spans="1:6" ht="12.75" customHeight="1" x14ac:dyDescent="0.2">
      <c r="A376" s="53">
        <v>4227</v>
      </c>
      <c r="B376" s="232" t="s">
        <v>686</v>
      </c>
      <c r="C376" s="50" t="s">
        <v>773</v>
      </c>
      <c r="D376" s="242">
        <v>17537.73</v>
      </c>
      <c r="E376" s="242">
        <v>715</v>
      </c>
      <c r="F376" s="52">
        <f t="shared" si="81"/>
        <v>4.0769244366289143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4196.1099999999997</v>
      </c>
      <c r="E383" s="51">
        <f t="shared" si="103"/>
        <v>17035.93</v>
      </c>
      <c r="F383" s="52">
        <f t="shared" si="81"/>
        <v>405.99340818043385</v>
      </c>
    </row>
    <row r="384" spans="1:6" ht="12.75" customHeight="1" x14ac:dyDescent="0.2">
      <c r="A384" s="53">
        <v>4241</v>
      </c>
      <c r="B384" s="85" t="s">
        <v>783</v>
      </c>
      <c r="C384" s="50" t="s">
        <v>784</v>
      </c>
      <c r="D384" s="242">
        <v>4196.1099999999997</v>
      </c>
      <c r="E384" s="242">
        <v>17035.93</v>
      </c>
      <c r="F384" s="52">
        <f t="shared" si="81"/>
        <v>405.99340818043385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16611.25</v>
      </c>
      <c r="E402" s="51">
        <f t="shared" si="109"/>
        <v>15000</v>
      </c>
      <c r="F402" s="52">
        <f t="shared" si="81"/>
        <v>90.300248325682901</v>
      </c>
    </row>
    <row r="403" spans="1:6" ht="12.75" customHeight="1" x14ac:dyDescent="0.2">
      <c r="A403" s="53">
        <v>451</v>
      </c>
      <c r="B403" s="85" t="s">
        <v>811</v>
      </c>
      <c r="C403" s="50" t="s">
        <v>812</v>
      </c>
      <c r="D403" s="242">
        <v>16611.25</v>
      </c>
      <c r="E403" s="242">
        <v>15000</v>
      </c>
      <c r="F403" s="52">
        <f t="shared" si="81"/>
        <v>90.300248325682901</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45398.479999999996</v>
      </c>
      <c r="E408" s="51">
        <f t="shared" si="111"/>
        <v>55684.450000000004</v>
      </c>
      <c r="F408" s="52">
        <f t="shared" si="81"/>
        <v>122.65708014893892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2123029.5700000003</v>
      </c>
      <c r="E412" s="51">
        <f>E6+E298</f>
        <v>2601141.33</v>
      </c>
      <c r="F412" s="52">
        <f t="shared" si="81"/>
        <v>122.52025910312685</v>
      </c>
    </row>
    <row r="413" spans="1:6" ht="12.75" customHeight="1" x14ac:dyDescent="0.2">
      <c r="A413" s="53" t="s">
        <v>608</v>
      </c>
      <c r="B413" s="85" t="s">
        <v>831</v>
      </c>
      <c r="C413" s="50" t="s">
        <v>832</v>
      </c>
      <c r="D413" s="51">
        <f t="shared" ref="D413:E413" si="112">D289+D350</f>
        <v>2169186.65</v>
      </c>
      <c r="E413" s="51">
        <f t="shared" si="112"/>
        <v>2590450.8299999996</v>
      </c>
      <c r="F413" s="52">
        <f t="shared" si="81"/>
        <v>119.42037491333444</v>
      </c>
    </row>
    <row r="414" spans="1:6" ht="12.75" customHeight="1" x14ac:dyDescent="0.2">
      <c r="A414" s="53" t="s">
        <v>608</v>
      </c>
      <c r="B414" s="85" t="s">
        <v>833</v>
      </c>
      <c r="C414" s="50" t="s">
        <v>834</v>
      </c>
      <c r="D414" s="51">
        <f t="shared" ref="D414:E414" si="113">IF(D412&gt;=D413,D412-D413,0)</f>
        <v>0</v>
      </c>
      <c r="E414" s="51">
        <f t="shared" si="113"/>
        <v>10690.500000000466</v>
      </c>
      <c r="F414" s="52" t="str">
        <f t="shared" si="81"/>
        <v>-</v>
      </c>
    </row>
    <row r="415" spans="1:6" ht="12.75" customHeight="1" x14ac:dyDescent="0.2">
      <c r="A415" s="53" t="s">
        <v>608</v>
      </c>
      <c r="B415" s="85" t="s">
        <v>835</v>
      </c>
      <c r="C415" s="50" t="s">
        <v>836</v>
      </c>
      <c r="D415" s="51">
        <f t="shared" ref="D415:E415" si="114">IF(D413&gt;=D412,D413-D412,0)</f>
        <v>46157.079999999609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51813.84</v>
      </c>
      <c r="E416" s="51">
        <f t="shared" si="115"/>
        <v>5656.76</v>
      </c>
      <c r="F416" s="52">
        <f t="shared" si="81"/>
        <v>10.91746915495937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6089.49</v>
      </c>
      <c r="E418" s="62">
        <f t="shared" si="117"/>
        <v>7622.33</v>
      </c>
      <c r="F418" s="57">
        <f t="shared" si="81"/>
        <v>125.17189452647102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2123029.5700000003</v>
      </c>
      <c r="E639" s="51">
        <f t="shared" si="180"/>
        <v>2601141.33</v>
      </c>
      <c r="F639" s="52">
        <f t="shared" si="119"/>
        <v>122.52025910312685</v>
      </c>
    </row>
    <row r="640" spans="1:6" ht="12.75" customHeight="1" x14ac:dyDescent="0.2">
      <c r="A640" s="53" t="s">
        <v>608</v>
      </c>
      <c r="B640" s="85" t="s">
        <v>1277</v>
      </c>
      <c r="C640" s="50" t="s">
        <v>1278</v>
      </c>
      <c r="D640" s="51">
        <f t="shared" ref="D640:E640" si="181">D413+D528</f>
        <v>2169186.65</v>
      </c>
      <c r="E640" s="51">
        <f t="shared" si="181"/>
        <v>2590450.8299999996</v>
      </c>
      <c r="F640" s="52">
        <f t="shared" si="119"/>
        <v>119.42037491333444</v>
      </c>
    </row>
    <row r="641" spans="1:6" ht="12.75" customHeight="1" x14ac:dyDescent="0.2">
      <c r="A641" s="53" t="s">
        <v>608</v>
      </c>
      <c r="B641" s="85" t="s">
        <v>1279</v>
      </c>
      <c r="C641" s="50" t="s">
        <v>1280</v>
      </c>
      <c r="D641" s="51">
        <f t="shared" ref="D641:E641" si="182">IF(D639&gt;=D640,D639-D640,0)</f>
        <v>0</v>
      </c>
      <c r="E641" s="51">
        <f t="shared" si="182"/>
        <v>10690.500000000466</v>
      </c>
      <c r="F641" s="52" t="str">
        <f t="shared" si="119"/>
        <v>-</v>
      </c>
    </row>
    <row r="642" spans="1:6" ht="12.75" customHeight="1" x14ac:dyDescent="0.2">
      <c r="A642" s="53" t="s">
        <v>608</v>
      </c>
      <c r="B642" s="85" t="s">
        <v>1281</v>
      </c>
      <c r="C642" s="50" t="s">
        <v>1282</v>
      </c>
      <c r="D642" s="51">
        <f t="shared" ref="D642:E642" si="183">IF(D640&gt;=D639,D640-D639,0)</f>
        <v>46157.079999999609</v>
      </c>
      <c r="E642" s="51">
        <f t="shared" si="183"/>
        <v>0</v>
      </c>
      <c r="F642" s="52">
        <f t="shared" si="119"/>
        <v>0</v>
      </c>
    </row>
    <row r="643" spans="1:6" ht="24" x14ac:dyDescent="0.2">
      <c r="A643" s="60" t="s">
        <v>1283</v>
      </c>
      <c r="B643" s="85" t="s">
        <v>1284</v>
      </c>
      <c r="C643" s="61" t="s">
        <v>1283</v>
      </c>
      <c r="D643" s="51">
        <f t="shared" ref="D643:E643" si="184">IF(D416-D417+D637-D638&gt;=0,D416-D417+D637-D638,0)</f>
        <v>51813.84</v>
      </c>
      <c r="E643" s="51">
        <f t="shared" si="184"/>
        <v>5656.76</v>
      </c>
      <c r="F643" s="52">
        <f t="shared" si="119"/>
        <v>10.91746915495937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5656.7600000003877</v>
      </c>
      <c r="E645" s="51">
        <f t="shared" si="186"/>
        <v>16347.260000000466</v>
      </c>
      <c r="F645" s="52">
        <f t="shared" si="119"/>
        <v>288.98627482868898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161212.46</v>
      </c>
      <c r="E647" s="243">
        <v>191551.85</v>
      </c>
      <c r="F647" s="57">
        <f t="shared" si="119"/>
        <v>118.81950687930699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50353.77</v>
      </c>
      <c r="E649" s="242">
        <v>0</v>
      </c>
      <c r="F649" s="52">
        <f t="shared" ref="F649:F724" si="188">IF(D649&lt;&gt;0,IF(E649/D649&gt;=100,"&gt;&gt;100",E649/D649*100),"-")</f>
        <v>0</v>
      </c>
    </row>
    <row r="650" spans="1:6" ht="12.75" customHeight="1" x14ac:dyDescent="0.2">
      <c r="A650" s="53" t="s">
        <v>1296</v>
      </c>
      <c r="B650" s="85" t="s">
        <v>1297</v>
      </c>
      <c r="C650" s="50" t="s">
        <v>1296</v>
      </c>
      <c r="D650" s="242">
        <v>570117.03</v>
      </c>
      <c r="E650" s="242"/>
      <c r="F650" s="52">
        <f t="shared" si="188"/>
        <v>0</v>
      </c>
    </row>
    <row r="651" spans="1:6" ht="12.75" customHeight="1" x14ac:dyDescent="0.2">
      <c r="A651" s="53" t="s">
        <v>1298</v>
      </c>
      <c r="B651" s="85" t="s">
        <v>1299</v>
      </c>
      <c r="C651" s="50" t="s">
        <v>1298</v>
      </c>
      <c r="D651" s="242">
        <v>563311.22</v>
      </c>
      <c r="E651" s="242"/>
      <c r="F651" s="52">
        <f t="shared" si="188"/>
        <v>0</v>
      </c>
    </row>
    <row r="652" spans="1:6" ht="24" x14ac:dyDescent="0.2">
      <c r="A652" s="53">
        <v>11</v>
      </c>
      <c r="B652" s="85" t="s">
        <v>1300</v>
      </c>
      <c r="C652" s="50" t="s">
        <v>1301</v>
      </c>
      <c r="D652" s="51">
        <f t="shared" ref="D652:E652" si="189">+D649+D650-D651</f>
        <v>57159.580000000075</v>
      </c>
      <c r="E652" s="51">
        <f t="shared" si="189"/>
        <v>0</v>
      </c>
      <c r="F652" s="52">
        <f t="shared" si="188"/>
        <v>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100</v>
      </c>
      <c r="E654" s="262">
        <v>97</v>
      </c>
      <c r="F654" s="52">
        <f t="shared" si="188"/>
        <v>97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95</v>
      </c>
      <c r="E656" s="262">
        <v>93</v>
      </c>
      <c r="F656" s="52">
        <f t="shared" si="188"/>
        <v>97.894736842105274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1690832.57</v>
      </c>
      <c r="E675" s="242">
        <v>2068911.96</v>
      </c>
      <c r="F675" s="52">
        <f t="shared" si="188"/>
        <v>122.36054572807289</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32161.22</v>
      </c>
      <c r="E677" s="242">
        <v>51165.62</v>
      </c>
      <c r="F677" s="52">
        <f t="shared" si="188"/>
        <v>159.09104194430435</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55223.19</v>
      </c>
      <c r="E710" s="242">
        <v>55219.65</v>
      </c>
      <c r="F710" s="52">
        <f t="shared" si="188"/>
        <v>99.993589649565692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4378.07</v>
      </c>
      <c r="E716" s="242"/>
      <c r="F716" s="52">
        <f t="shared" si="188"/>
        <v>0</v>
      </c>
    </row>
    <row r="717" spans="1:6" ht="12.75" customHeight="1" x14ac:dyDescent="0.2">
      <c r="A717" s="53">
        <v>31215</v>
      </c>
      <c r="B717" s="85" t="s">
        <v>1413</v>
      </c>
      <c r="C717" s="50" t="s">
        <v>1414</v>
      </c>
      <c r="D717" s="242">
        <v>970.84</v>
      </c>
      <c r="E717" s="242">
        <v>3090.08</v>
      </c>
      <c r="F717" s="52">
        <f t="shared" si="188"/>
        <v>318.28931646821303</v>
      </c>
    </row>
    <row r="718" spans="1:6" ht="12.75" customHeight="1" x14ac:dyDescent="0.2">
      <c r="A718" s="53">
        <v>32121</v>
      </c>
      <c r="B718" s="85" t="s">
        <v>1415</v>
      </c>
      <c r="C718" s="50" t="s">
        <v>1416</v>
      </c>
      <c r="D718" s="242">
        <v>40459.31</v>
      </c>
      <c r="E718" s="242">
        <v>41953.34</v>
      </c>
      <c r="F718" s="52">
        <f t="shared" si="188"/>
        <v>103.69267295957346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9051.01</v>
      </c>
      <c r="E720" s="242">
        <v>87.6</v>
      </c>
      <c r="F720" s="52">
        <f t="shared" si="188"/>
        <v>0.96784778715303599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745.71</v>
      </c>
      <c r="E722" s="242">
        <v>2212.83</v>
      </c>
      <c r="F722" s="52">
        <f t="shared" si="188"/>
        <v>296.74136058253208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3117.21</v>
      </c>
      <c r="E823" s="242">
        <v>3178.53</v>
      </c>
      <c r="F823" s="52">
        <f t="shared" si="190"/>
        <v>101.96714369580491</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58042.93</v>
      </c>
      <c r="E828" s="242">
        <v>71399</v>
      </c>
      <c r="F828" s="52">
        <f t="shared" si="190"/>
        <v>123.010675029672</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6" workbookViewId="0">
      <selection activeCell="E255" sqref="E25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1804066.04</v>
      </c>
      <c r="E6" s="229">
        <f t="shared" si="0"/>
        <v>1837753.5299999998</v>
      </c>
      <c r="F6" s="230">
        <f t="shared" ref="F6:F260" si="1">IF(D6&gt;0,IF(E6/D6&gt;=100,"&gt;&gt;100",E6/D6*100),"-")</f>
        <v>101.86730913686506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1565369.65</v>
      </c>
      <c r="E7" s="104">
        <f t="shared" si="2"/>
        <v>1596466.8599999999</v>
      </c>
      <c r="F7" s="93">
        <f t="shared" si="1"/>
        <v>101.98657294780182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352797.13</v>
      </c>
      <c r="E8" s="104">
        <f>E9+E10-E11</f>
        <v>352797.13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352797.13</v>
      </c>
      <c r="E9" s="247">
        <v>352797.13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1212572.5199999998</v>
      </c>
      <c r="E12" s="104">
        <f t="shared" si="3"/>
        <v>1243669.73</v>
      </c>
      <c r="F12" s="93">
        <f t="shared" si="1"/>
        <v>102.56456496309187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1008132.96</v>
      </c>
      <c r="E13" s="104">
        <f t="shared" si="4"/>
        <v>1002469.4099999999</v>
      </c>
      <c r="F13" s="93">
        <f t="shared" si="1"/>
        <v>99.438213983203156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1779998.47</v>
      </c>
      <c r="E15" s="247">
        <v>1794998.47</v>
      </c>
      <c r="F15" s="93">
        <f t="shared" si="1"/>
        <v>100.84269735355447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625</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771865.51</v>
      </c>
      <c r="E18" s="247">
        <v>793154.06</v>
      </c>
      <c r="F18" s="93">
        <f t="shared" si="1"/>
        <v>102.7580646789102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13146.539999999921</v>
      </c>
      <c r="E19" s="104">
        <f t="shared" si="5"/>
        <v>32871.369999999995</v>
      </c>
      <c r="F19" s="93">
        <f t="shared" si="1"/>
        <v>250.0381849520877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383470.07</v>
      </c>
      <c r="E20" s="247">
        <v>430890.71</v>
      </c>
      <c r="F20" s="93">
        <f t="shared" si="1"/>
        <v>112.36619066515414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21336.74</v>
      </c>
      <c r="E21" s="247">
        <v>21336.74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13643.32</v>
      </c>
      <c r="E22" s="247">
        <v>19590.32</v>
      </c>
      <c r="F22" s="93">
        <f t="shared" si="1"/>
        <v>143.58909708194193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31437.43</v>
      </c>
      <c r="E25" s="247">
        <v>34468.94</v>
      </c>
      <c r="F25" s="93">
        <f t="shared" si="1"/>
        <v>109.64299562655091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94953.14</v>
      </c>
      <c r="E26" s="247">
        <v>95668.14</v>
      </c>
      <c r="F26" s="93">
        <f t="shared" si="1"/>
        <v>100.7530030075888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531694.16</v>
      </c>
      <c r="E28" s="247">
        <v>569083.48</v>
      </c>
      <c r="F28" s="93">
        <f t="shared" si="1"/>
        <v>107.032110339523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191293.02</v>
      </c>
      <c r="E35" s="104">
        <f t="shared" si="7"/>
        <v>208328.95</v>
      </c>
      <c r="F35" s="93">
        <f t="shared" si="1"/>
        <v>108.90567256452954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191293.02</v>
      </c>
      <c r="E36" s="247">
        <v>208328.95</v>
      </c>
      <c r="F36" s="93">
        <f t="shared" si="1"/>
        <v>108.90567256452954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57092.85</v>
      </c>
      <c r="E54" s="247">
        <v>61283.26</v>
      </c>
      <c r="F54" s="93">
        <f t="shared" si="1"/>
        <v>107.33964060298268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57092.85</v>
      </c>
      <c r="E55" s="247">
        <v>61283.26</v>
      </c>
      <c r="F55" s="93">
        <f t="shared" si="1"/>
        <v>107.33964060298268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238696.39</v>
      </c>
      <c r="E68" s="104">
        <f t="shared" si="13"/>
        <v>241286.67</v>
      </c>
      <c r="F68" s="93">
        <f t="shared" si="1"/>
        <v>101.08517770210099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57159.58</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57159.58</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57159.58</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14264.5</v>
      </c>
      <c r="E78" s="104">
        <f>E79+SUM(E82:E84)-E85+E86</f>
        <v>8577.369999999999</v>
      </c>
      <c r="F78" s="93">
        <f t="shared" si="1"/>
        <v>60.130884363279456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56.71</v>
      </c>
      <c r="E84" s="247">
        <v>56.71</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14207.79</v>
      </c>
      <c r="E86" s="247">
        <v>8520.66</v>
      </c>
      <c r="F86" s="93">
        <f t="shared" si="1"/>
        <v>59.971747893233221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6059.85</v>
      </c>
      <c r="E146" s="104">
        <f t="shared" si="26"/>
        <v>41157.450000000004</v>
      </c>
      <c r="F146" s="93">
        <f t="shared" si="1"/>
        <v>679.18265303596627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2.54</v>
      </c>
      <c r="E147" s="247">
        <v>2.54</v>
      </c>
      <c r="F147" s="93">
        <f t="shared" si="1"/>
        <v>100</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6057.31</v>
      </c>
      <c r="E159" s="247">
        <v>7514.25</v>
      </c>
      <c r="F159" s="93">
        <f t="shared" si="1"/>
        <v>124.05259100161624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31.05</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33609.61</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161212.46</v>
      </c>
      <c r="E170" s="104">
        <f t="shared" si="29"/>
        <v>191551.85</v>
      </c>
      <c r="F170" s="93">
        <f t="shared" si="1"/>
        <v>118.81950687930699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161212.46</v>
      </c>
      <c r="E173" s="247">
        <v>191551.85</v>
      </c>
      <c r="F173" s="93">
        <f t="shared" si="1"/>
        <v>118.81950687930699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1804066.04</v>
      </c>
      <c r="E175" s="104">
        <f t="shared" si="30"/>
        <v>1837753.5300000003</v>
      </c>
      <c r="F175" s="93">
        <f t="shared" si="1"/>
        <v>101.86730913686507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226950.13000000003</v>
      </c>
      <c r="E176" s="104">
        <f t="shared" si="31"/>
        <v>217317.07</v>
      </c>
      <c r="F176" s="93">
        <f t="shared" si="1"/>
        <v>95.755428736700864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209094.67000000004</v>
      </c>
      <c r="E177" s="104">
        <f t="shared" si="32"/>
        <v>215942.42</v>
      </c>
      <c r="F177" s="93">
        <f t="shared" si="1"/>
        <v>103.27495196314662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151584.6</v>
      </c>
      <c r="E178" s="247">
        <v>183951.28</v>
      </c>
      <c r="F178" s="93">
        <f t="shared" si="1"/>
        <v>121.35222179561775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19498.849999999999</v>
      </c>
      <c r="E179" s="247">
        <v>24305.98</v>
      </c>
      <c r="F179" s="93">
        <f t="shared" si="1"/>
        <v>124.65340263656574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189.95</v>
      </c>
      <c r="E180" s="104">
        <f t="shared" si="33"/>
        <v>6.12</v>
      </c>
      <c r="F180" s="93">
        <f t="shared" si="1"/>
        <v>3.2219005001316137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189.95</v>
      </c>
      <c r="E183" s="247">
        <v>6.12</v>
      </c>
      <c r="F183" s="93">
        <f t="shared" si="1"/>
        <v>3.2219005001316137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25184.13</v>
      </c>
      <c r="E186" s="247">
        <v>321.56</v>
      </c>
      <c r="F186" s="93">
        <f t="shared" si="1"/>
        <v>1.2768358486078335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12637.14</v>
      </c>
      <c r="E188" s="247">
        <v>7357.48</v>
      </c>
      <c r="F188" s="93">
        <f t="shared" si="1"/>
        <v>58.221084834068471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17855.46</v>
      </c>
      <c r="E189" s="247">
        <v>1374.65</v>
      </c>
      <c r="F189" s="93">
        <f t="shared" si="1"/>
        <v>7.6987655316637049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1577115.91</v>
      </c>
      <c r="E237" s="104">
        <f t="shared" si="41"/>
        <v>1620436.4600000002</v>
      </c>
      <c r="F237" s="93">
        <f t="shared" si="1"/>
        <v>102.74682093594505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1565369.66</v>
      </c>
      <c r="E238" s="104">
        <f t="shared" si="42"/>
        <v>1596466.87</v>
      </c>
      <c r="F238" s="93">
        <f t="shared" si="1"/>
        <v>101.98657293511107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1565369.66</v>
      </c>
      <c r="E239" s="104">
        <f t="shared" si="43"/>
        <v>1596466.87</v>
      </c>
      <c r="F239" s="93">
        <f t="shared" si="1"/>
        <v>101.98657293511107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1565369.66</v>
      </c>
      <c r="E240" s="247">
        <v>1596466.87</v>
      </c>
      <c r="F240" s="93">
        <f t="shared" si="1"/>
        <v>101.98657293511107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5656.76</v>
      </c>
      <c r="E245" s="104">
        <f t="shared" si="45"/>
        <v>16347.26</v>
      </c>
      <c r="F245" s="93">
        <f t="shared" si="1"/>
        <v>288.98627482870052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5656.76</v>
      </c>
      <c r="E246" s="104">
        <f t="shared" si="46"/>
        <v>16347.26</v>
      </c>
      <c r="F246" s="93">
        <f t="shared" si="1"/>
        <v>288.98627482870052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5656.76</v>
      </c>
      <c r="E247" s="247">
        <v>16347.26</v>
      </c>
      <c r="F247" s="93">
        <f t="shared" si="1"/>
        <v>288.98627482870052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6089.49</v>
      </c>
      <c r="E255" s="247">
        <v>7622.33</v>
      </c>
      <c r="F255" s="93">
        <f t="shared" si="1"/>
        <v>125.17189452647102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43611.25</v>
      </c>
      <c r="E259" s="104">
        <f t="shared" si="49"/>
        <v>43611.25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43611.25</v>
      </c>
      <c r="E260" s="248">
        <v>43611.25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6059.85</v>
      </c>
      <c r="E264" s="247">
        <v>41157.449999999997</v>
      </c>
      <c r="F264" s="93">
        <f t="shared" si="50"/>
        <v>679.18265303596615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14201.62</v>
      </c>
      <c r="E268" s="247">
        <v>8514.49</v>
      </c>
      <c r="F268" s="93">
        <f t="shared" si="50"/>
        <v>59.954357319798724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6.17</v>
      </c>
      <c r="E271" s="247">
        <v>6.17</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33609.61</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71666.03</v>
      </c>
      <c r="E287" s="247">
        <v>6291.37</v>
      </c>
      <c r="F287" s="93">
        <f t="shared" si="50"/>
        <v>8.7787338017747043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137428.64000000001</v>
      </c>
      <c r="E288" s="247">
        <v>209651.05</v>
      </c>
      <c r="F288" s="93">
        <f t="shared" si="50"/>
        <v>152.55266296748621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17855.46</v>
      </c>
      <c r="E290" s="247">
        <v>1374.65</v>
      </c>
      <c r="F290" s="93">
        <f t="shared" si="50"/>
        <v>7.6987655316637049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94.41</v>
      </c>
      <c r="E298" s="247">
        <v>94.61</v>
      </c>
      <c r="F298" s="93">
        <f t="shared" si="50"/>
        <v>100.21184196589346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12542.73</v>
      </c>
      <c r="E302" s="247">
        <v>7262.87</v>
      </c>
      <c r="F302" s="93">
        <f t="shared" si="50"/>
        <v>57.905017488218277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2169186.65</v>
      </c>
      <c r="E114" s="81">
        <f t="shared" si="22"/>
        <v>2590450.83</v>
      </c>
      <c r="F114" s="63">
        <f t="shared" si="1"/>
        <v>119.42037491333446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2032824.65</v>
      </c>
      <c r="E115" s="81">
        <f t="shared" si="23"/>
        <v>2454066.9300000002</v>
      </c>
      <c r="F115" s="63">
        <f t="shared" si="1"/>
        <v>120.7220175139061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2032824.65</v>
      </c>
      <c r="E117" s="249">
        <v>2454066.9300000002</v>
      </c>
      <c r="F117" s="63">
        <f t="shared" si="1"/>
        <v>120.7220175139061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136362</v>
      </c>
      <c r="E126" s="249">
        <v>136383.9</v>
      </c>
      <c r="F126" s="63">
        <f t="shared" si="1"/>
        <v>100.01606019272231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2169186.65</v>
      </c>
      <c r="E141" s="106">
        <f t="shared" si="28"/>
        <v>2590450.83</v>
      </c>
      <c r="F141" s="82">
        <f t="shared" si="1"/>
        <v>119.42037491333446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9" sqref="D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34090.629999999997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34090.629999999997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34090.629999999997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34090.629999999997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226950.13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2658021.8699999996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2602337.4199999995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2152996.2799999998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348338.14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214.63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74577.53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26210.84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55684.45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2667654.9300000002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2595489.6700000004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2120629.6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343531.01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398.46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99440.1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31490.5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72165.259999999995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217317.06999999937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29482.52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28107.87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20422.71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20422.71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6.12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6.12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321.56</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321.56</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7357.48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7357.48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1374.65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1374.65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187834.55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187588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246.55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13012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2025-01-30T06:49:14Z</cp:lastPrinted>
  <dcterms:created xsi:type="dcterms:W3CDTF">2022-04-01T05:14:30Z</dcterms:created>
  <dcterms:modified xsi:type="dcterms:W3CDTF">2025-01-30T06:49:52Z</dcterms:modified>
</cp:coreProperties>
</file>